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23.08.2022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L107" i="4"/>
  <c r="L127" s="1"/>
  <c r="I96"/>
  <c r="Q95"/>
  <c r="M95"/>
  <c r="I95"/>
  <c r="R94"/>
  <c r="N94"/>
  <c r="J94"/>
  <c r="F94"/>
  <c r="S94" s="1"/>
  <c r="Q93"/>
  <c r="P93"/>
  <c r="P95" s="1"/>
  <c r="O93"/>
  <c r="O95" s="1"/>
  <c r="R95" s="1"/>
  <c r="M93"/>
  <c r="K93"/>
  <c r="K95" s="1"/>
  <c r="I93"/>
  <c r="H93"/>
  <c r="H95" s="1"/>
  <c r="G93"/>
  <c r="E93"/>
  <c r="D93"/>
  <c r="C93"/>
  <c r="R92"/>
  <c r="N92"/>
  <c r="J92"/>
  <c r="F92"/>
  <c r="S92" s="1"/>
  <c r="R91"/>
  <c r="N91"/>
  <c r="S91" s="1"/>
  <c r="J91"/>
  <c r="R90"/>
  <c r="N90"/>
  <c r="J90"/>
  <c r="F90"/>
  <c r="S90" s="1"/>
  <c r="R89"/>
  <c r="N89"/>
  <c r="J89"/>
  <c r="F89"/>
  <c r="S89" s="1"/>
  <c r="R88"/>
  <c r="N88"/>
  <c r="J88"/>
  <c r="F88"/>
  <c r="S88" s="1"/>
  <c r="R87"/>
  <c r="N87"/>
  <c r="J87"/>
  <c r="F87"/>
  <c r="S87" s="1"/>
  <c r="R86"/>
  <c r="N86"/>
  <c r="J86"/>
  <c r="F86"/>
  <c r="S86" s="1"/>
  <c r="R85"/>
  <c r="N85"/>
  <c r="J85"/>
  <c r="F85"/>
  <c r="S85" s="1"/>
  <c r="R84"/>
  <c r="N84"/>
  <c r="J84"/>
  <c r="F84"/>
  <c r="S84" s="1"/>
  <c r="R83"/>
  <c r="N83"/>
  <c r="J83"/>
  <c r="F83"/>
  <c r="S83" s="1"/>
  <c r="R82"/>
  <c r="N82"/>
  <c r="J82"/>
  <c r="F82"/>
  <c r="S82" s="1"/>
  <c r="R81"/>
  <c r="N81"/>
  <c r="J81"/>
  <c r="F81"/>
  <c r="S81" s="1"/>
  <c r="R80"/>
  <c r="N80"/>
  <c r="J80"/>
  <c r="F80"/>
  <c r="S80" s="1"/>
  <c r="R79"/>
  <c r="N79"/>
  <c r="J79"/>
  <c r="F79"/>
  <c r="S79" s="1"/>
  <c r="R78"/>
  <c r="N78"/>
  <c r="J78"/>
  <c r="F78"/>
  <c r="S78" s="1"/>
  <c r="R77"/>
  <c r="N77"/>
  <c r="J77"/>
  <c r="F77"/>
  <c r="S77" s="1"/>
  <c r="R76"/>
  <c r="N76"/>
  <c r="J76"/>
  <c r="F76"/>
  <c r="S76" s="1"/>
  <c r="R75"/>
  <c r="N75"/>
  <c r="J75"/>
  <c r="F75"/>
  <c r="S75" s="1"/>
  <c r="R74"/>
  <c r="N74"/>
  <c r="J74"/>
  <c r="F74"/>
  <c r="S74" s="1"/>
  <c r="R73"/>
  <c r="N73"/>
  <c r="J73"/>
  <c r="F73"/>
  <c r="S73" s="1"/>
  <c r="R72"/>
  <c r="N72"/>
  <c r="J72"/>
  <c r="F72"/>
  <c r="S72" s="1"/>
  <c r="R71"/>
  <c r="N71"/>
  <c r="J71"/>
  <c r="F71"/>
  <c r="S71" s="1"/>
  <c r="R70"/>
  <c r="N70"/>
  <c r="J70"/>
  <c r="F70"/>
  <c r="S70" s="1"/>
  <c r="R69"/>
  <c r="N69"/>
  <c r="J69"/>
  <c r="F69"/>
  <c r="S69" s="1"/>
  <c r="R68"/>
  <c r="N68"/>
  <c r="J68"/>
  <c r="F68"/>
  <c r="S68" s="1"/>
  <c r="R67"/>
  <c r="N67"/>
  <c r="J67"/>
  <c r="F67"/>
  <c r="S67" s="1"/>
  <c r="R66"/>
  <c r="N66"/>
  <c r="J66"/>
  <c r="F66"/>
  <c r="S66" s="1"/>
  <c r="R65"/>
  <c r="N65"/>
  <c r="J65"/>
  <c r="F65"/>
  <c r="S65" s="1"/>
  <c r="R64"/>
  <c r="N64"/>
  <c r="J64"/>
  <c r="F64"/>
  <c r="S64" s="1"/>
  <c r="R63"/>
  <c r="N63"/>
  <c r="J63"/>
  <c r="F63"/>
  <c r="S63" s="1"/>
  <c r="R62"/>
  <c r="N62"/>
  <c r="J62"/>
  <c r="F62"/>
  <c r="S62" s="1"/>
  <c r="R61"/>
  <c r="N61"/>
  <c r="J61"/>
  <c r="F61"/>
  <c r="S61" s="1"/>
  <c r="R60"/>
  <c r="N60"/>
  <c r="J60"/>
  <c r="F60"/>
  <c r="S60" s="1"/>
  <c r="R59"/>
  <c r="N59"/>
  <c r="J59"/>
  <c r="F59"/>
  <c r="S59" s="1"/>
  <c r="R58"/>
  <c r="N58"/>
  <c r="J58"/>
  <c r="F58"/>
  <c r="S58" s="1"/>
  <c r="R57"/>
  <c r="N57"/>
  <c r="J57"/>
  <c r="F57"/>
  <c r="S57" s="1"/>
  <c r="R56"/>
  <c r="N56"/>
  <c r="J56"/>
  <c r="F56"/>
  <c r="S56" s="1"/>
  <c r="R55"/>
  <c r="N55"/>
  <c r="J55"/>
  <c r="F55"/>
  <c r="S55" s="1"/>
  <c r="R54"/>
  <c r="N54"/>
  <c r="J54"/>
  <c r="F54"/>
  <c r="S54" s="1"/>
  <c r="R53"/>
  <c r="N53"/>
  <c r="J53"/>
  <c r="F53"/>
  <c r="S53" s="1"/>
  <c r="R52"/>
  <c r="N52"/>
  <c r="J52"/>
  <c r="F52"/>
  <c r="S52" s="1"/>
  <c r="R51"/>
  <c r="N51"/>
  <c r="J51"/>
  <c r="F51"/>
  <c r="S51" s="1"/>
  <c r="R50"/>
  <c r="N50"/>
  <c r="J50"/>
  <c r="F50"/>
  <c r="S50" s="1"/>
  <c r="R49"/>
  <c r="N49"/>
  <c r="J49"/>
  <c r="F49"/>
  <c r="S49" s="1"/>
  <c r="R48"/>
  <c r="N48"/>
  <c r="J48"/>
  <c r="F48"/>
  <c r="S48" s="1"/>
  <c r="R47"/>
  <c r="N47"/>
  <c r="J47"/>
  <c r="F47"/>
  <c r="S47" s="1"/>
  <c r="R46"/>
  <c r="N46"/>
  <c r="J46"/>
  <c r="F46"/>
  <c r="S46" s="1"/>
  <c r="R45"/>
  <c r="N45"/>
  <c r="J45"/>
  <c r="F45"/>
  <c r="S45" s="1"/>
  <c r="R44"/>
  <c r="N44"/>
  <c r="J44"/>
  <c r="F44"/>
  <c r="S44" s="1"/>
  <c r="R43"/>
  <c r="N43"/>
  <c r="J43"/>
  <c r="F43"/>
  <c r="S43" s="1"/>
  <c r="R42"/>
  <c r="N42"/>
  <c r="J42"/>
  <c r="F42"/>
  <c r="S42" s="1"/>
  <c r="R41"/>
  <c r="N41"/>
  <c r="J41"/>
  <c r="F41"/>
  <c r="S41" s="1"/>
  <c r="R40"/>
  <c r="N40"/>
  <c r="J40"/>
  <c r="F40"/>
  <c r="S40" s="1"/>
  <c r="R39"/>
  <c r="N39"/>
  <c r="J39"/>
  <c r="F39"/>
  <c r="S39" s="1"/>
  <c r="R38"/>
  <c r="N38"/>
  <c r="J38"/>
  <c r="F38"/>
  <c r="S38" s="1"/>
  <c r="R37"/>
  <c r="N37"/>
  <c r="J37"/>
  <c r="F37"/>
  <c r="S37" s="1"/>
  <c r="R36"/>
  <c r="N36"/>
  <c r="J36"/>
  <c r="F36"/>
  <c r="S36" s="1"/>
  <c r="R35"/>
  <c r="N35"/>
  <c r="J35"/>
  <c r="F35"/>
  <c r="S35" s="1"/>
  <c r="R34"/>
  <c r="N34"/>
  <c r="J34"/>
  <c r="F34"/>
  <c r="S34" s="1"/>
  <c r="R33"/>
  <c r="N33"/>
  <c r="J33"/>
  <c r="F33"/>
  <c r="S33" s="1"/>
  <c r="R32"/>
  <c r="N32"/>
  <c r="J32"/>
  <c r="F32"/>
  <c r="S32" s="1"/>
  <c r="R31"/>
  <c r="N31"/>
  <c r="J31"/>
  <c r="F31"/>
  <c r="S31" s="1"/>
  <c r="R30"/>
  <c r="N30"/>
  <c r="J30"/>
  <c r="F30"/>
  <c r="S30" s="1"/>
  <c r="R29"/>
  <c r="N29"/>
  <c r="J29"/>
  <c r="F29"/>
  <c r="S29" s="1"/>
  <c r="R28"/>
  <c r="N28"/>
  <c r="J28"/>
  <c r="F28"/>
  <c r="S28" s="1"/>
  <c r="R27"/>
  <c r="N27"/>
  <c r="J27"/>
  <c r="F27"/>
  <c r="S27" s="1"/>
  <c r="R26"/>
  <c r="N26"/>
  <c r="J26"/>
  <c r="F26"/>
  <c r="S26" s="1"/>
  <c r="R25"/>
  <c r="N25"/>
  <c r="J25"/>
  <c r="F25"/>
  <c r="S25" s="1"/>
  <c r="R24"/>
  <c r="N24"/>
  <c r="J24"/>
  <c r="F24"/>
  <c r="S24" s="1"/>
  <c r="R23"/>
  <c r="N23"/>
  <c r="J23"/>
  <c r="F23"/>
  <c r="S23" s="1"/>
  <c r="R22"/>
  <c r="N22"/>
  <c r="J22"/>
  <c r="F22"/>
  <c r="S22" s="1"/>
  <c r="R21"/>
  <c r="N21"/>
  <c r="J21"/>
  <c r="F21"/>
  <c r="S21" s="1"/>
  <c r="R20"/>
  <c r="N20"/>
  <c r="J20"/>
  <c r="F20"/>
  <c r="S20" s="1"/>
  <c r="R19"/>
  <c r="N19"/>
  <c r="J19"/>
  <c r="F19"/>
  <c r="S19" s="1"/>
  <c r="R18"/>
  <c r="N18"/>
  <c r="J18"/>
  <c r="F18"/>
  <c r="S18" s="1"/>
  <c r="R17"/>
  <c r="N17"/>
  <c r="J17"/>
  <c r="F17"/>
  <c r="S17" s="1"/>
  <c r="R16"/>
  <c r="N16"/>
  <c r="J16"/>
  <c r="F16"/>
  <c r="S16" s="1"/>
  <c r="R15"/>
  <c r="N15"/>
  <c r="J15"/>
  <c r="F15"/>
  <c r="S15" s="1"/>
  <c r="R14"/>
  <c r="N14"/>
  <c r="J14"/>
  <c r="F14"/>
  <c r="S14" s="1"/>
  <c r="R13"/>
  <c r="N13"/>
  <c r="J13"/>
  <c r="F13"/>
  <c r="S13" s="1"/>
  <c r="R12"/>
  <c r="N12"/>
  <c r="J12"/>
  <c r="F12"/>
  <c r="S12" s="1"/>
  <c r="R11"/>
  <c r="N11"/>
  <c r="J11"/>
  <c r="F11"/>
  <c r="S11" s="1"/>
  <c r="R10"/>
  <c r="N10"/>
  <c r="J10"/>
  <c r="F10"/>
  <c r="S10" s="1"/>
  <c r="R9"/>
  <c r="N9"/>
  <c r="J9"/>
  <c r="F9"/>
  <c r="S9" s="1"/>
  <c r="R8"/>
  <c r="L8"/>
  <c r="L93" s="1"/>
  <c r="L95" s="1"/>
  <c r="J8"/>
  <c r="F8"/>
  <c r="R7"/>
  <c r="N7"/>
  <c r="J7"/>
  <c r="F7"/>
  <c r="S7" s="1"/>
  <c r="R6"/>
  <c r="R93" s="1"/>
  <c r="N6"/>
  <c r="J6"/>
  <c r="J93" s="1"/>
  <c r="J95" s="1"/>
  <c r="F6"/>
  <c r="S6" s="1"/>
  <c r="F93" l="1"/>
  <c r="N8"/>
  <c r="S8" s="1"/>
  <c r="S93" l="1"/>
  <c r="S95" s="1"/>
  <c r="S97" s="1"/>
  <c r="S98" s="1"/>
  <c r="F95"/>
  <c r="N93"/>
  <c r="N95" s="1"/>
</calcChain>
</file>

<file path=xl/sharedStrings.xml><?xml version="1.0" encoding="utf-8"?>
<sst xmlns="http://schemas.openxmlformats.org/spreadsheetml/2006/main" count="136" uniqueCount="127">
  <si>
    <t>NR CRT</t>
  </si>
  <si>
    <t>NRCONTR</t>
  </si>
  <si>
    <t>ianuarie</t>
  </si>
  <si>
    <t>februarie</t>
  </si>
  <si>
    <t>martie</t>
  </si>
  <si>
    <t>trim i</t>
  </si>
  <si>
    <t>aprilie</t>
  </si>
  <si>
    <t>mai</t>
  </si>
  <si>
    <t>iunie</t>
  </si>
  <si>
    <t>trim ii</t>
  </si>
  <si>
    <t>iul</t>
  </si>
  <si>
    <t>aug</t>
  </si>
  <si>
    <t>sep</t>
  </si>
  <si>
    <t>trim iii</t>
  </si>
  <si>
    <t>oct</t>
  </si>
  <si>
    <t>nov</t>
  </si>
  <si>
    <t>dec</t>
  </si>
  <si>
    <t>trim iv</t>
  </si>
  <si>
    <t>total contract</t>
  </si>
  <si>
    <t>R0001/2021</t>
  </si>
  <si>
    <t>R0006/2021</t>
  </si>
  <si>
    <t>R0009/2021</t>
  </si>
  <si>
    <t>R0011/2021</t>
  </si>
  <si>
    <t>R0012/2021</t>
  </si>
  <si>
    <t>R0013/2021</t>
  </si>
  <si>
    <t>R0019/2021</t>
  </si>
  <si>
    <t>R0030/2021</t>
  </si>
  <si>
    <t>R0034/2021</t>
  </si>
  <si>
    <t>R0037/2021</t>
  </si>
  <si>
    <t>R0039/2021</t>
  </si>
  <si>
    <t>R0043/2021</t>
  </si>
  <si>
    <t>R0044/2021</t>
  </si>
  <si>
    <t>R0052/2021</t>
  </si>
  <si>
    <t>R0055/2021</t>
  </si>
  <si>
    <t>R0062/2021</t>
  </si>
  <si>
    <t>R0064/2021</t>
  </si>
  <si>
    <t>R0065/2021</t>
  </si>
  <si>
    <t>R0070/2021</t>
  </si>
  <si>
    <t>R0072/2021</t>
  </si>
  <si>
    <t>R0075/2021</t>
  </si>
  <si>
    <t>R0076/2021</t>
  </si>
  <si>
    <t>R0081/2021</t>
  </si>
  <si>
    <t>R0084/2021</t>
  </si>
  <si>
    <t>R0088/2021</t>
  </si>
  <si>
    <t>R0098/2021</t>
  </si>
  <si>
    <t>R0099/2021</t>
  </si>
  <si>
    <t>R0100/2021</t>
  </si>
  <si>
    <t>R0101/2021</t>
  </si>
  <si>
    <t>R0103/2021</t>
  </si>
  <si>
    <t>R0104/2021</t>
  </si>
  <si>
    <t>R0105/2021</t>
  </si>
  <si>
    <t>R0108/2021</t>
  </si>
  <si>
    <t>R0109/2021</t>
  </si>
  <si>
    <t>R0112/2021</t>
  </si>
  <si>
    <t>R0113/2021</t>
  </si>
  <si>
    <t>R0117/2021</t>
  </si>
  <si>
    <t>R0118/2021</t>
  </si>
  <si>
    <t>R0119/2021</t>
  </si>
  <si>
    <t>R0122/2021</t>
  </si>
  <si>
    <t>R0129/2021</t>
  </si>
  <si>
    <t>R0130/2021</t>
  </si>
  <si>
    <t>R0133/2021</t>
  </si>
  <si>
    <t>R0134/2021</t>
  </si>
  <si>
    <t>R0135/2021</t>
  </si>
  <si>
    <t>R0137/2021</t>
  </si>
  <si>
    <t>R0139/2021</t>
  </si>
  <si>
    <t>R0143/2021</t>
  </si>
  <si>
    <t>R0145/2021</t>
  </si>
  <si>
    <t>R0148/2021</t>
  </si>
  <si>
    <t>R0149/2021</t>
  </si>
  <si>
    <t>R0150/2021</t>
  </si>
  <si>
    <t>R0151/2021</t>
  </si>
  <si>
    <t>R0152/2021</t>
  </si>
  <si>
    <t>R0153/2021</t>
  </si>
  <si>
    <t>R0154/2021</t>
  </si>
  <si>
    <t>R0155/2021</t>
  </si>
  <si>
    <t>R0159/2021</t>
  </si>
  <si>
    <t>R0161/2021</t>
  </si>
  <si>
    <t>R0162/2021</t>
  </si>
  <si>
    <t>R0163/2021</t>
  </si>
  <si>
    <t>R0164/2021</t>
  </si>
  <si>
    <t>R0165/2021</t>
  </si>
  <si>
    <t>R0166/2021</t>
  </si>
  <si>
    <t>R0167/2021</t>
  </si>
  <si>
    <t>R0168/2021</t>
  </si>
  <si>
    <t>R0169/2021</t>
  </si>
  <si>
    <t>R0170/2021</t>
  </si>
  <si>
    <t>R0172/2021</t>
  </si>
  <si>
    <t>R0173/2021</t>
  </si>
  <si>
    <t>R0175/2021</t>
  </si>
  <si>
    <t>R0176/2021</t>
  </si>
  <si>
    <t>R0177/2021</t>
  </si>
  <si>
    <t>R0178/2021</t>
  </si>
  <si>
    <t>R0179/2021</t>
  </si>
  <si>
    <t>R0180/2021</t>
  </si>
  <si>
    <t>R0181/2021</t>
  </si>
  <si>
    <t>R0182/2021</t>
  </si>
  <si>
    <t>R0183/2021</t>
  </si>
  <si>
    <t>R0184/2021</t>
  </si>
  <si>
    <t>R0185/2021</t>
  </si>
  <si>
    <t>R0186/2021</t>
  </si>
  <si>
    <t>R0187/2021</t>
  </si>
  <si>
    <t>R0188/2021</t>
  </si>
  <si>
    <t>R0189/2021</t>
  </si>
  <si>
    <t>R0191/2022</t>
  </si>
  <si>
    <t>R0192/2022</t>
  </si>
  <si>
    <t>total reca</t>
  </si>
  <si>
    <t>acupunctura</t>
  </si>
  <si>
    <t>total general</t>
  </si>
  <si>
    <t>r0167</t>
  </si>
  <si>
    <t>stotno</t>
  </si>
  <si>
    <t>r30</t>
  </si>
  <si>
    <t>r164</t>
  </si>
  <si>
    <t>R34</t>
  </si>
  <si>
    <t>R75</t>
  </si>
  <si>
    <t>R81</t>
  </si>
  <si>
    <t>R88</t>
  </si>
  <si>
    <t>R119</t>
  </si>
  <si>
    <t>R139</t>
  </si>
  <si>
    <t>R148</t>
  </si>
  <si>
    <t>R169</t>
  </si>
  <si>
    <t>r34</t>
  </si>
  <si>
    <t>r169</t>
  </si>
  <si>
    <t>r161</t>
  </si>
  <si>
    <t>r9</t>
  </si>
  <si>
    <t>r112</t>
  </si>
  <si>
    <t>r151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</si>
</sst>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164" fontId="0" fillId="0" borderId="1" xfId="1" applyFont="1" applyBorder="1"/>
    <xf numFmtId="164" fontId="0" fillId="2" borderId="1" xfId="1" applyFont="1" applyFill="1" applyBorder="1"/>
    <xf numFmtId="164" fontId="0" fillId="0" borderId="1" xfId="1" applyFont="1" applyFill="1" applyBorder="1"/>
    <xf numFmtId="4" fontId="0" fillId="0" borderId="1" xfId="1" applyNumberFormat="1" applyFont="1" applyFill="1" applyBorder="1"/>
    <xf numFmtId="164" fontId="0" fillId="2" borderId="1" xfId="0" applyNumberFormat="1" applyFill="1" applyBorder="1"/>
    <xf numFmtId="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164" fontId="0" fillId="2" borderId="0" xfId="1" applyFont="1" applyFill="1"/>
    <xf numFmtId="164" fontId="0" fillId="0" borderId="1" xfId="0" applyNumberFormat="1" applyFill="1" applyBorder="1"/>
    <xf numFmtId="164" fontId="2" fillId="2" borderId="1" xfId="1" applyFont="1" applyFill="1" applyBorder="1"/>
    <xf numFmtId="164" fontId="0" fillId="0" borderId="0" xfId="1" applyFont="1"/>
    <xf numFmtId="0" fontId="0" fillId="2" borderId="0" xfId="0" applyFill="1"/>
    <xf numFmtId="4" fontId="0" fillId="0" borderId="0" xfId="0" applyNumberForma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164" fontId="0" fillId="2" borderId="0" xfId="0" applyNumberFormat="1" applyFill="1"/>
  </cellXfs>
  <cellStyles count="2">
    <cellStyle name="Comma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T127"/>
  <sheetViews>
    <sheetView tabSelected="1" workbookViewId="0">
      <pane xSplit="2" ySplit="5" topLeftCell="G6" activePane="bottomRight" state="frozen"/>
      <selection pane="topRight" activeCell="C1" sqref="C1"/>
      <selection pane="bottomLeft" activeCell="A6" sqref="A6"/>
      <selection pane="bottomRight" activeCell="T34" sqref="T34"/>
    </sheetView>
  </sheetViews>
  <sheetFormatPr defaultRowHeight="15"/>
  <cols>
    <col min="2" max="2" width="16.85546875" customWidth="1"/>
    <col min="3" max="5" width="13.28515625" style="13" bestFit="1" customWidth="1"/>
    <col min="6" max="6" width="13.28515625" style="10" customWidth="1"/>
    <col min="7" max="7" width="13.28515625" style="13" bestFit="1" customWidth="1"/>
    <col min="8" max="9" width="13.28515625" bestFit="1" customWidth="1"/>
    <col min="10" max="10" width="13.28515625" style="14" bestFit="1" customWidth="1"/>
    <col min="11" max="13" width="13.28515625" style="13" bestFit="1" customWidth="1"/>
    <col min="14" max="14" width="13.28515625" style="10" bestFit="1" customWidth="1"/>
    <col min="15" max="15" width="12.85546875" customWidth="1"/>
    <col min="16" max="16" width="14.85546875" style="13" customWidth="1"/>
    <col min="17" max="17" width="13.140625" style="15" customWidth="1"/>
    <col min="18" max="18" width="13" style="14" customWidth="1"/>
    <col min="19" max="19" width="15.5703125" customWidth="1"/>
    <col min="20" max="20" width="11" customWidth="1"/>
  </cols>
  <sheetData>
    <row r="5" spans="1:20">
      <c r="A5" s="1" t="s">
        <v>0</v>
      </c>
      <c r="B5" s="1" t="s">
        <v>1</v>
      </c>
      <c r="C5" s="2" t="s">
        <v>2</v>
      </c>
      <c r="D5" s="2" t="s">
        <v>3</v>
      </c>
      <c r="E5" s="2" t="s">
        <v>4</v>
      </c>
      <c r="F5" s="3" t="s">
        <v>5</v>
      </c>
      <c r="G5" s="2" t="s">
        <v>6</v>
      </c>
      <c r="H5" s="4" t="s">
        <v>7</v>
      </c>
      <c r="I5" s="4" t="s">
        <v>8</v>
      </c>
      <c r="J5" s="3" t="s">
        <v>9</v>
      </c>
      <c r="K5" s="4" t="s">
        <v>10</v>
      </c>
      <c r="L5" s="4" t="s">
        <v>11</v>
      </c>
      <c r="M5" s="4" t="s">
        <v>12</v>
      </c>
      <c r="N5" s="3" t="s">
        <v>13</v>
      </c>
      <c r="O5" s="4" t="s">
        <v>14</v>
      </c>
      <c r="P5" s="4" t="s">
        <v>15</v>
      </c>
      <c r="Q5" s="5" t="s">
        <v>16</v>
      </c>
      <c r="R5" s="3" t="s">
        <v>17</v>
      </c>
      <c r="S5" s="4" t="s">
        <v>18</v>
      </c>
    </row>
    <row r="6" spans="1:20">
      <c r="A6" s="1">
        <v>1</v>
      </c>
      <c r="B6" s="1" t="s">
        <v>19</v>
      </c>
      <c r="C6" s="2">
        <v>9872</v>
      </c>
      <c r="D6" s="2">
        <v>9904</v>
      </c>
      <c r="E6" s="2">
        <v>9842</v>
      </c>
      <c r="F6" s="3">
        <f>+C6+D6+E6</f>
        <v>29618</v>
      </c>
      <c r="G6" s="2">
        <v>10346</v>
      </c>
      <c r="H6" s="2">
        <v>11550</v>
      </c>
      <c r="I6" s="2">
        <v>10913</v>
      </c>
      <c r="J6" s="6">
        <f>+G6+H6+I6</f>
        <v>32809</v>
      </c>
      <c r="K6" s="2">
        <v>12418</v>
      </c>
      <c r="L6" s="2">
        <v>11131.11</v>
      </c>
      <c r="M6" s="2">
        <v>11094.330000000002</v>
      </c>
      <c r="N6" s="3">
        <f>+K6+L6+M6</f>
        <v>34643.440000000002</v>
      </c>
      <c r="O6" s="2">
        <v>11094.330000000002</v>
      </c>
      <c r="P6" s="2">
        <v>5854.73</v>
      </c>
      <c r="Q6" s="7">
        <v>5241.38</v>
      </c>
      <c r="R6" s="6">
        <f>+O6+P6+Q6</f>
        <v>22190.440000000002</v>
      </c>
      <c r="S6" s="8">
        <f>+F6+J6+N6+R6</f>
        <v>119260.88</v>
      </c>
      <c r="T6" s="9"/>
    </row>
    <row r="7" spans="1:20">
      <c r="A7" s="1">
        <v>2</v>
      </c>
      <c r="B7" s="1" t="s">
        <v>20</v>
      </c>
      <c r="C7" s="2">
        <v>8365</v>
      </c>
      <c r="D7" s="2">
        <v>8384</v>
      </c>
      <c r="E7" s="2">
        <v>7604</v>
      </c>
      <c r="F7" s="3">
        <f t="shared" ref="F7:F70" si="0">+C7+D7+E7</f>
        <v>24353</v>
      </c>
      <c r="G7" s="2">
        <v>7070</v>
      </c>
      <c r="H7" s="2">
        <v>8498</v>
      </c>
      <c r="I7" s="2">
        <v>7833</v>
      </c>
      <c r="J7" s="6">
        <f t="shared" ref="J7:J70" si="1">+G7+H7+I7</f>
        <v>23401</v>
      </c>
      <c r="K7" s="2">
        <v>7567</v>
      </c>
      <c r="L7" s="2">
        <v>8951.85</v>
      </c>
      <c r="M7" s="2">
        <v>7739.09</v>
      </c>
      <c r="N7" s="3">
        <f t="shared" ref="N7:N70" si="2">+K7+L7+M7</f>
        <v>24257.94</v>
      </c>
      <c r="O7" s="2">
        <v>7739.09</v>
      </c>
      <c r="P7" s="2">
        <v>4084.08</v>
      </c>
      <c r="Q7" s="7">
        <v>3656.24</v>
      </c>
      <c r="R7" s="6">
        <f t="shared" ref="R7:R70" si="3">+O7+P7+Q7</f>
        <v>15479.41</v>
      </c>
      <c r="S7" s="8">
        <f t="shared" ref="S7:S70" si="4">+F7+J7+N7+R7</f>
        <v>87491.35</v>
      </c>
      <c r="T7" s="9"/>
    </row>
    <row r="8" spans="1:20">
      <c r="A8" s="1">
        <v>3</v>
      </c>
      <c r="B8" s="1" t="s">
        <v>21</v>
      </c>
      <c r="C8" s="2">
        <v>6258</v>
      </c>
      <c r="D8" s="2">
        <v>6306</v>
      </c>
      <c r="E8" s="2">
        <v>6270</v>
      </c>
      <c r="F8" s="3">
        <f t="shared" si="0"/>
        <v>18834</v>
      </c>
      <c r="G8" s="2">
        <v>6342</v>
      </c>
      <c r="H8" s="2">
        <v>6342</v>
      </c>
      <c r="I8" s="2">
        <v>5838</v>
      </c>
      <c r="J8" s="6">
        <f t="shared" si="1"/>
        <v>18522</v>
      </c>
      <c r="K8" s="2">
        <v>6720</v>
      </c>
      <c r="L8" s="2">
        <f>5968.56-1325.65+62.64</f>
        <v>4705.55</v>
      </c>
      <c r="M8" s="2">
        <v>5968.569999999997</v>
      </c>
      <c r="N8" s="3">
        <f t="shared" si="2"/>
        <v>17394.119999999995</v>
      </c>
      <c r="O8" s="2">
        <v>5968.569999999997</v>
      </c>
      <c r="P8" s="2">
        <v>3149.74</v>
      </c>
      <c r="Q8" s="7">
        <v>2819.78</v>
      </c>
      <c r="R8" s="6">
        <f t="shared" si="3"/>
        <v>11938.089999999998</v>
      </c>
      <c r="S8" s="8">
        <f t="shared" si="4"/>
        <v>66688.209999999992</v>
      </c>
      <c r="T8" s="9"/>
    </row>
    <row r="9" spans="1:20">
      <c r="A9" s="1">
        <v>4</v>
      </c>
      <c r="B9" s="1" t="s">
        <v>22</v>
      </c>
      <c r="C9" s="2">
        <v>11809</v>
      </c>
      <c r="D9" s="2">
        <v>11816</v>
      </c>
      <c r="E9" s="2">
        <v>12641.5</v>
      </c>
      <c r="F9" s="3">
        <f t="shared" si="0"/>
        <v>36266.5</v>
      </c>
      <c r="G9" s="2">
        <v>12978</v>
      </c>
      <c r="H9" s="2">
        <v>12526.5</v>
      </c>
      <c r="I9" s="2">
        <v>11872</v>
      </c>
      <c r="J9" s="6">
        <f t="shared" si="1"/>
        <v>37376.5</v>
      </c>
      <c r="K9" s="2">
        <v>13678</v>
      </c>
      <c r="L9" s="2">
        <v>12166.51</v>
      </c>
      <c r="M9" s="2">
        <v>12119.820000000002</v>
      </c>
      <c r="N9" s="3">
        <f t="shared" si="2"/>
        <v>37964.33</v>
      </c>
      <c r="O9" s="2">
        <v>12119.820000000002</v>
      </c>
      <c r="P9" s="2">
        <v>6395.91</v>
      </c>
      <c r="Q9" s="7">
        <v>5725.87</v>
      </c>
      <c r="R9" s="6">
        <f t="shared" si="3"/>
        <v>24241.600000000002</v>
      </c>
      <c r="S9" s="8">
        <f t="shared" si="4"/>
        <v>135848.93</v>
      </c>
      <c r="T9" s="9"/>
    </row>
    <row r="10" spans="1:20">
      <c r="A10" s="1">
        <v>5</v>
      </c>
      <c r="B10" s="1" t="s">
        <v>23</v>
      </c>
      <c r="C10" s="2">
        <v>8796</v>
      </c>
      <c r="D10" s="2">
        <v>10968</v>
      </c>
      <c r="E10" s="2">
        <v>10290</v>
      </c>
      <c r="F10" s="3">
        <f t="shared" si="0"/>
        <v>30054</v>
      </c>
      <c r="G10" s="2">
        <v>9198</v>
      </c>
      <c r="H10" s="2">
        <v>11508</v>
      </c>
      <c r="I10" s="2">
        <v>9450</v>
      </c>
      <c r="J10" s="6">
        <f t="shared" si="1"/>
        <v>30156</v>
      </c>
      <c r="K10" s="2">
        <v>9534</v>
      </c>
      <c r="L10" s="2">
        <v>11086.3</v>
      </c>
      <c r="M10" s="2">
        <v>9654.0799999999981</v>
      </c>
      <c r="N10" s="3">
        <f t="shared" si="2"/>
        <v>30274.379999999997</v>
      </c>
      <c r="O10" s="2">
        <v>9654.0799999999981</v>
      </c>
      <c r="P10" s="2">
        <v>5094.68</v>
      </c>
      <c r="Q10" s="7">
        <v>4560.96</v>
      </c>
      <c r="R10" s="6">
        <f t="shared" si="3"/>
        <v>19309.719999999998</v>
      </c>
      <c r="S10" s="8">
        <f t="shared" si="4"/>
        <v>109794.1</v>
      </c>
      <c r="T10" s="9"/>
    </row>
    <row r="11" spans="1:20">
      <c r="A11" s="1">
        <v>6</v>
      </c>
      <c r="B11" s="1" t="s">
        <v>24</v>
      </c>
      <c r="C11" s="2">
        <v>7266</v>
      </c>
      <c r="D11" s="2">
        <v>7255.5</v>
      </c>
      <c r="E11" s="2">
        <v>7245</v>
      </c>
      <c r="F11" s="3">
        <f t="shared" si="0"/>
        <v>21766.5</v>
      </c>
      <c r="G11" s="2">
        <v>7721</v>
      </c>
      <c r="H11" s="2">
        <v>8106</v>
      </c>
      <c r="I11" s="2">
        <v>7700</v>
      </c>
      <c r="J11" s="6">
        <f t="shared" si="1"/>
        <v>23527</v>
      </c>
      <c r="K11" s="2">
        <v>8757</v>
      </c>
      <c r="L11" s="2">
        <v>7884.7099999999991</v>
      </c>
      <c r="M11" s="2">
        <v>7827.3300000000017</v>
      </c>
      <c r="N11" s="3">
        <f t="shared" si="2"/>
        <v>24469.040000000001</v>
      </c>
      <c r="O11" s="2">
        <v>7827.3300000000017</v>
      </c>
      <c r="P11" s="2">
        <v>4130.6499999999996</v>
      </c>
      <c r="Q11" s="7">
        <v>3697.93</v>
      </c>
      <c r="R11" s="6">
        <f t="shared" si="3"/>
        <v>15655.910000000002</v>
      </c>
      <c r="S11" s="8">
        <f t="shared" si="4"/>
        <v>85418.450000000012</v>
      </c>
      <c r="T11" s="9"/>
    </row>
    <row r="12" spans="1:20">
      <c r="A12" s="1">
        <v>7</v>
      </c>
      <c r="B12" s="1" t="s">
        <v>25</v>
      </c>
      <c r="C12" s="2">
        <v>1440</v>
      </c>
      <c r="D12" s="2">
        <v>1476</v>
      </c>
      <c r="E12" s="2">
        <v>1440</v>
      </c>
      <c r="F12" s="3">
        <f t="shared" si="0"/>
        <v>4356</v>
      </c>
      <c r="G12" s="2">
        <v>0</v>
      </c>
      <c r="H12" s="2">
        <v>14640.5</v>
      </c>
      <c r="I12" s="2">
        <v>12267.5</v>
      </c>
      <c r="J12" s="6">
        <f t="shared" si="1"/>
        <v>26908</v>
      </c>
      <c r="K12" s="2">
        <v>13160</v>
      </c>
      <c r="L12" s="2">
        <v>12514.5</v>
      </c>
      <c r="M12" s="2">
        <v>12496.589999999997</v>
      </c>
      <c r="N12" s="3">
        <f t="shared" si="2"/>
        <v>38171.089999999997</v>
      </c>
      <c r="O12" s="2">
        <v>12496.589999999997</v>
      </c>
      <c r="P12" s="2">
        <v>6594.73</v>
      </c>
      <c r="Q12" s="7">
        <v>5903.86</v>
      </c>
      <c r="R12" s="6">
        <f t="shared" si="3"/>
        <v>24995.179999999997</v>
      </c>
      <c r="S12" s="8">
        <f t="shared" si="4"/>
        <v>94430.26999999999</v>
      </c>
      <c r="T12" s="9"/>
    </row>
    <row r="13" spans="1:20">
      <c r="A13" s="1">
        <v>8</v>
      </c>
      <c r="B13" s="1" t="s">
        <v>26</v>
      </c>
      <c r="C13" s="2">
        <v>11353.5</v>
      </c>
      <c r="D13" s="2">
        <v>12771.5</v>
      </c>
      <c r="E13" s="2">
        <v>13177.5</v>
      </c>
      <c r="F13" s="3">
        <f t="shared" si="0"/>
        <v>37302.5</v>
      </c>
      <c r="G13" s="2">
        <v>13013</v>
      </c>
      <c r="H13" s="2">
        <v>15953</v>
      </c>
      <c r="I13" s="2">
        <v>12082</v>
      </c>
      <c r="J13" s="6">
        <f t="shared" si="1"/>
        <v>41048</v>
      </c>
      <c r="K13" s="2">
        <v>14997.5</v>
      </c>
      <c r="L13" s="2">
        <v>15307.24</v>
      </c>
      <c r="M13" s="2">
        <v>14298.640000000001</v>
      </c>
      <c r="N13" s="3">
        <f t="shared" si="2"/>
        <v>44603.38</v>
      </c>
      <c r="O13" s="2">
        <v>14298.640000000001</v>
      </c>
      <c r="P13" s="2">
        <v>7545.72</v>
      </c>
      <c r="Q13" s="7">
        <v>6755.23</v>
      </c>
      <c r="R13" s="6">
        <f t="shared" si="3"/>
        <v>28599.59</v>
      </c>
      <c r="S13" s="8">
        <f t="shared" si="4"/>
        <v>151553.47</v>
      </c>
      <c r="T13" s="9"/>
    </row>
    <row r="14" spans="1:20">
      <c r="A14" s="1">
        <v>9</v>
      </c>
      <c r="B14" s="1" t="s">
        <v>27</v>
      </c>
      <c r="C14" s="2">
        <v>8294</v>
      </c>
      <c r="D14" s="2">
        <v>10086</v>
      </c>
      <c r="E14" s="2">
        <v>9143</v>
      </c>
      <c r="F14" s="3">
        <f t="shared" si="0"/>
        <v>27523</v>
      </c>
      <c r="G14" s="2">
        <v>3304</v>
      </c>
      <c r="H14" s="2">
        <v>10668</v>
      </c>
      <c r="I14" s="2">
        <v>13965</v>
      </c>
      <c r="J14" s="6">
        <f t="shared" si="1"/>
        <v>27937</v>
      </c>
      <c r="K14" s="2">
        <v>7896</v>
      </c>
      <c r="L14" s="2">
        <v>7177.8599999999988</v>
      </c>
      <c r="M14" s="2">
        <v>9122.630000000001</v>
      </c>
      <c r="N14" s="3">
        <f t="shared" si="2"/>
        <v>24196.489999999998</v>
      </c>
      <c r="O14" s="2">
        <v>9122.630000000001</v>
      </c>
      <c r="P14" s="2">
        <v>4814.22</v>
      </c>
      <c r="Q14" s="7">
        <v>4309.8900000000003</v>
      </c>
      <c r="R14" s="6">
        <f t="shared" si="3"/>
        <v>18246.740000000002</v>
      </c>
      <c r="S14" s="8">
        <f t="shared" si="4"/>
        <v>97903.23</v>
      </c>
      <c r="T14" s="9"/>
    </row>
    <row r="15" spans="1:20">
      <c r="A15" s="1">
        <v>10</v>
      </c>
      <c r="B15" s="1" t="s">
        <v>28</v>
      </c>
      <c r="C15" s="2">
        <v>1860</v>
      </c>
      <c r="D15" s="2">
        <v>1938</v>
      </c>
      <c r="E15" s="2">
        <v>3444</v>
      </c>
      <c r="F15" s="3">
        <f t="shared" si="0"/>
        <v>7242</v>
      </c>
      <c r="G15" s="2">
        <v>21210</v>
      </c>
      <c r="H15" s="2">
        <v>24808</v>
      </c>
      <c r="I15" s="2">
        <v>23411.5</v>
      </c>
      <c r="J15" s="6">
        <f t="shared" si="1"/>
        <v>69429.5</v>
      </c>
      <c r="K15" s="2">
        <v>25585</v>
      </c>
      <c r="L15" s="2">
        <v>23946.089999999997</v>
      </c>
      <c r="M15" s="2">
        <v>23930.13</v>
      </c>
      <c r="N15" s="3">
        <f t="shared" si="2"/>
        <v>73461.22</v>
      </c>
      <c r="O15" s="2">
        <v>23930.13</v>
      </c>
      <c r="P15" s="2">
        <v>12628.45</v>
      </c>
      <c r="Q15" s="7">
        <v>11305.5</v>
      </c>
      <c r="R15" s="6">
        <f t="shared" si="3"/>
        <v>47864.08</v>
      </c>
      <c r="S15" s="8">
        <f t="shared" si="4"/>
        <v>197996.79999999999</v>
      </c>
      <c r="T15" s="9"/>
    </row>
    <row r="16" spans="1:20">
      <c r="A16" s="1">
        <v>11</v>
      </c>
      <c r="B16" s="1" t="s">
        <v>29</v>
      </c>
      <c r="C16" s="2">
        <v>11228</v>
      </c>
      <c r="D16" s="2">
        <v>11260</v>
      </c>
      <c r="E16" s="2">
        <v>11176</v>
      </c>
      <c r="F16" s="3">
        <f t="shared" si="0"/>
        <v>33664</v>
      </c>
      <c r="G16" s="2">
        <v>10815</v>
      </c>
      <c r="H16" s="2">
        <v>12712</v>
      </c>
      <c r="I16" s="2">
        <v>10780</v>
      </c>
      <c r="J16" s="6">
        <f t="shared" si="1"/>
        <v>34307</v>
      </c>
      <c r="K16" s="2">
        <v>12404</v>
      </c>
      <c r="L16" s="2">
        <v>11082.21</v>
      </c>
      <c r="M16" s="2">
        <v>11002.480000000003</v>
      </c>
      <c r="N16" s="3">
        <f t="shared" si="2"/>
        <v>34488.69</v>
      </c>
      <c r="O16" s="2">
        <v>11002.480000000003</v>
      </c>
      <c r="P16" s="2">
        <v>5806.25</v>
      </c>
      <c r="Q16" s="7">
        <v>5197.99</v>
      </c>
      <c r="R16" s="6">
        <f t="shared" si="3"/>
        <v>22006.720000000001</v>
      </c>
      <c r="S16" s="8">
        <f t="shared" si="4"/>
        <v>124466.41</v>
      </c>
      <c r="T16" s="9"/>
    </row>
    <row r="17" spans="1:20">
      <c r="A17" s="1">
        <v>12</v>
      </c>
      <c r="B17" s="1" t="s">
        <v>30</v>
      </c>
      <c r="C17" s="2">
        <v>13458</v>
      </c>
      <c r="D17" s="2">
        <v>13500</v>
      </c>
      <c r="E17" s="2">
        <v>13434</v>
      </c>
      <c r="F17" s="3">
        <f t="shared" si="0"/>
        <v>40392</v>
      </c>
      <c r="G17" s="2">
        <v>15372</v>
      </c>
      <c r="H17" s="2">
        <v>14532</v>
      </c>
      <c r="I17" s="2">
        <v>13776</v>
      </c>
      <c r="J17" s="6">
        <f t="shared" si="1"/>
        <v>43680</v>
      </c>
      <c r="K17" s="2">
        <v>15876</v>
      </c>
      <c r="L17" s="2">
        <v>14083.69</v>
      </c>
      <c r="M17" s="2">
        <v>14063.789999999999</v>
      </c>
      <c r="N17" s="3">
        <f t="shared" si="2"/>
        <v>44023.48</v>
      </c>
      <c r="O17" s="2">
        <v>14063.789999999999</v>
      </c>
      <c r="P17" s="2">
        <v>7421.76</v>
      </c>
      <c r="Q17" s="7">
        <v>6644.26</v>
      </c>
      <c r="R17" s="6">
        <f t="shared" si="3"/>
        <v>28129.809999999998</v>
      </c>
      <c r="S17" s="8">
        <f t="shared" si="4"/>
        <v>156225.29</v>
      </c>
      <c r="T17" s="9"/>
    </row>
    <row r="18" spans="1:20">
      <c r="A18" s="1">
        <v>13</v>
      </c>
      <c r="B18" s="1" t="s">
        <v>31</v>
      </c>
      <c r="C18" s="2">
        <v>19792.5</v>
      </c>
      <c r="D18" s="2">
        <v>19806.5</v>
      </c>
      <c r="E18" s="2">
        <v>19712</v>
      </c>
      <c r="F18" s="3">
        <f t="shared" si="0"/>
        <v>59311</v>
      </c>
      <c r="G18" s="2">
        <v>20636</v>
      </c>
      <c r="H18" s="2">
        <v>20132</v>
      </c>
      <c r="I18" s="2">
        <v>19075</v>
      </c>
      <c r="J18" s="6">
        <f t="shared" si="1"/>
        <v>59843</v>
      </c>
      <c r="K18" s="2">
        <v>22085</v>
      </c>
      <c r="L18" s="2">
        <v>19490.050000000003</v>
      </c>
      <c r="M18" s="2">
        <v>19489.189999999999</v>
      </c>
      <c r="N18" s="3">
        <f t="shared" si="2"/>
        <v>61064.240000000005</v>
      </c>
      <c r="O18" s="2">
        <v>19489.189999999999</v>
      </c>
      <c r="P18" s="2">
        <v>10284.879999999999</v>
      </c>
      <c r="Q18" s="7">
        <v>9207.44</v>
      </c>
      <c r="R18" s="6">
        <f t="shared" si="3"/>
        <v>38981.51</v>
      </c>
      <c r="S18" s="8">
        <f t="shared" si="4"/>
        <v>219199.75</v>
      </c>
      <c r="T18" s="9"/>
    </row>
    <row r="19" spans="1:20">
      <c r="A19" s="1">
        <v>14</v>
      </c>
      <c r="B19" s="1" t="s">
        <v>32</v>
      </c>
      <c r="C19" s="2">
        <v>2112</v>
      </c>
      <c r="D19" s="2">
        <v>2028</v>
      </c>
      <c r="E19" s="2">
        <v>2370</v>
      </c>
      <c r="F19" s="3">
        <f t="shared" si="0"/>
        <v>6510</v>
      </c>
      <c r="G19" s="2">
        <v>3255</v>
      </c>
      <c r="H19" s="2">
        <v>4074</v>
      </c>
      <c r="I19" s="2">
        <v>3234</v>
      </c>
      <c r="J19" s="6">
        <f t="shared" si="1"/>
        <v>10563</v>
      </c>
      <c r="K19" s="2">
        <v>3318</v>
      </c>
      <c r="L19" s="2">
        <v>3477.38</v>
      </c>
      <c r="M19" s="2">
        <v>3397.6799999999989</v>
      </c>
      <c r="N19" s="3">
        <f t="shared" si="2"/>
        <v>10193.06</v>
      </c>
      <c r="O19" s="2">
        <v>3397.6799999999989</v>
      </c>
      <c r="P19" s="2">
        <v>1793.04</v>
      </c>
      <c r="Q19" s="7">
        <v>1605.19</v>
      </c>
      <c r="R19" s="6">
        <f t="shared" si="3"/>
        <v>6795.91</v>
      </c>
      <c r="S19" s="8">
        <f t="shared" si="4"/>
        <v>34061.97</v>
      </c>
      <c r="T19" s="9"/>
    </row>
    <row r="20" spans="1:20">
      <c r="A20" s="1">
        <v>15</v>
      </c>
      <c r="B20" s="1" t="s">
        <v>33</v>
      </c>
      <c r="C20" s="2">
        <v>12588</v>
      </c>
      <c r="D20" s="2">
        <v>12612</v>
      </c>
      <c r="E20" s="2">
        <v>12558</v>
      </c>
      <c r="F20" s="3">
        <f t="shared" si="0"/>
        <v>37758</v>
      </c>
      <c r="G20" s="2">
        <v>10878</v>
      </c>
      <c r="H20" s="2">
        <v>15540</v>
      </c>
      <c r="I20" s="2">
        <v>12768</v>
      </c>
      <c r="J20" s="6">
        <f t="shared" si="1"/>
        <v>39186</v>
      </c>
      <c r="K20" s="2">
        <v>14658</v>
      </c>
      <c r="L20" s="2">
        <v>13153.03</v>
      </c>
      <c r="M20" s="2">
        <v>13067.13</v>
      </c>
      <c r="N20" s="3">
        <f t="shared" si="2"/>
        <v>40878.159999999996</v>
      </c>
      <c r="O20" s="2">
        <v>13067.13</v>
      </c>
      <c r="P20" s="2">
        <v>6895.81</v>
      </c>
      <c r="Q20" s="7">
        <v>6173.4</v>
      </c>
      <c r="R20" s="6">
        <f t="shared" si="3"/>
        <v>26136.339999999997</v>
      </c>
      <c r="S20" s="8">
        <f t="shared" si="4"/>
        <v>143958.5</v>
      </c>
      <c r="T20" s="9"/>
    </row>
    <row r="21" spans="1:20">
      <c r="A21" s="1">
        <v>16</v>
      </c>
      <c r="B21" s="1" t="s">
        <v>34</v>
      </c>
      <c r="C21" s="2">
        <v>12024</v>
      </c>
      <c r="D21" s="2">
        <v>12019.5</v>
      </c>
      <c r="E21" s="2">
        <v>11982</v>
      </c>
      <c r="F21" s="3">
        <f t="shared" si="0"/>
        <v>36025.5</v>
      </c>
      <c r="G21" s="2">
        <v>11760</v>
      </c>
      <c r="H21" s="2">
        <v>12390</v>
      </c>
      <c r="I21" s="2">
        <v>11172</v>
      </c>
      <c r="J21" s="6">
        <f t="shared" si="1"/>
        <v>35322</v>
      </c>
      <c r="K21" s="2">
        <v>12964</v>
      </c>
      <c r="L21" s="2">
        <v>11448.410000000002</v>
      </c>
      <c r="M21" s="2">
        <v>11428.779999999999</v>
      </c>
      <c r="N21" s="3">
        <f t="shared" si="2"/>
        <v>35841.19</v>
      </c>
      <c r="O21" s="2">
        <v>11428.779999999999</v>
      </c>
      <c r="P21" s="2">
        <v>6031.23</v>
      </c>
      <c r="Q21" s="7">
        <v>5399.39</v>
      </c>
      <c r="R21" s="6">
        <f t="shared" si="3"/>
        <v>22859.399999999998</v>
      </c>
      <c r="S21" s="8">
        <f t="shared" si="4"/>
        <v>130048.09</v>
      </c>
      <c r="T21" s="9"/>
    </row>
    <row r="22" spans="1:20">
      <c r="A22" s="1">
        <v>17</v>
      </c>
      <c r="B22" s="1" t="s">
        <v>35</v>
      </c>
      <c r="C22" s="2">
        <v>14156</v>
      </c>
      <c r="D22" s="2">
        <v>14166</v>
      </c>
      <c r="E22" s="2">
        <v>14010</v>
      </c>
      <c r="F22" s="3">
        <f t="shared" si="0"/>
        <v>42332</v>
      </c>
      <c r="G22" s="2">
        <v>13720</v>
      </c>
      <c r="H22" s="2">
        <v>15036</v>
      </c>
      <c r="I22" s="2">
        <v>14238</v>
      </c>
      <c r="J22" s="6">
        <f t="shared" si="1"/>
        <v>42994</v>
      </c>
      <c r="K22" s="2">
        <v>14714</v>
      </c>
      <c r="L22" s="2">
        <v>16241.65</v>
      </c>
      <c r="M22" s="2">
        <v>14548.109999999999</v>
      </c>
      <c r="N22" s="3">
        <f t="shared" si="2"/>
        <v>45503.76</v>
      </c>
      <c r="O22" s="2">
        <v>14548.109999999999</v>
      </c>
      <c r="P22" s="2">
        <v>7677.34</v>
      </c>
      <c r="Q22" s="7">
        <v>6873.08</v>
      </c>
      <c r="R22" s="6">
        <f t="shared" si="3"/>
        <v>29098.53</v>
      </c>
      <c r="S22" s="8">
        <f t="shared" si="4"/>
        <v>159928.29</v>
      </c>
      <c r="T22" s="9"/>
    </row>
    <row r="23" spans="1:20">
      <c r="A23" s="1">
        <v>18</v>
      </c>
      <c r="B23" s="1" t="s">
        <v>36</v>
      </c>
      <c r="C23" s="2">
        <v>0</v>
      </c>
      <c r="D23" s="2">
        <v>0</v>
      </c>
      <c r="E23" s="2">
        <v>0</v>
      </c>
      <c r="F23" s="3">
        <f t="shared" si="0"/>
        <v>0</v>
      </c>
      <c r="G23" s="2">
        <v>0</v>
      </c>
      <c r="H23" s="2">
        <v>0</v>
      </c>
      <c r="I23" s="2">
        <v>0</v>
      </c>
      <c r="J23" s="6">
        <f t="shared" si="1"/>
        <v>0</v>
      </c>
      <c r="K23" s="2">
        <v>0</v>
      </c>
      <c r="L23" s="2">
        <v>0</v>
      </c>
      <c r="M23" s="2">
        <v>0</v>
      </c>
      <c r="N23" s="3">
        <f t="shared" si="2"/>
        <v>0</v>
      </c>
      <c r="O23" s="2">
        <v>0</v>
      </c>
      <c r="P23" s="2">
        <v>0</v>
      </c>
      <c r="Q23" s="7">
        <v>0</v>
      </c>
      <c r="R23" s="6">
        <f t="shared" si="3"/>
        <v>0</v>
      </c>
      <c r="S23" s="8">
        <f t="shared" si="4"/>
        <v>0</v>
      </c>
      <c r="T23" s="9"/>
    </row>
    <row r="24" spans="1:20">
      <c r="A24" s="1">
        <v>19</v>
      </c>
      <c r="B24" s="1" t="s">
        <v>37</v>
      </c>
      <c r="C24" s="2">
        <v>20251</v>
      </c>
      <c r="D24" s="2">
        <v>20296</v>
      </c>
      <c r="E24" s="2">
        <v>20084</v>
      </c>
      <c r="F24" s="3">
        <f t="shared" si="0"/>
        <v>60631</v>
      </c>
      <c r="G24" s="2">
        <v>18413.5</v>
      </c>
      <c r="H24" s="2">
        <v>18389</v>
      </c>
      <c r="I24" s="2">
        <v>17395</v>
      </c>
      <c r="J24" s="6">
        <f t="shared" si="1"/>
        <v>54197.5</v>
      </c>
      <c r="K24" s="2">
        <v>20286</v>
      </c>
      <c r="L24" s="2">
        <v>17812.88</v>
      </c>
      <c r="M24" s="2">
        <v>17798.260000000002</v>
      </c>
      <c r="N24" s="3">
        <f t="shared" si="2"/>
        <v>55897.140000000007</v>
      </c>
      <c r="O24" s="2">
        <v>17798.260000000002</v>
      </c>
      <c r="P24" s="2">
        <v>9392.52</v>
      </c>
      <c r="Q24" s="7">
        <v>8408.57</v>
      </c>
      <c r="R24" s="6">
        <f t="shared" si="3"/>
        <v>35599.350000000006</v>
      </c>
      <c r="S24" s="8">
        <f t="shared" si="4"/>
        <v>206324.99000000002</v>
      </c>
      <c r="T24" s="9"/>
    </row>
    <row r="25" spans="1:20">
      <c r="A25" s="1">
        <v>20</v>
      </c>
      <c r="B25" s="1" t="s">
        <v>38</v>
      </c>
      <c r="C25" s="2">
        <v>6985.5</v>
      </c>
      <c r="D25" s="2">
        <v>7809</v>
      </c>
      <c r="E25" s="2">
        <v>8090</v>
      </c>
      <c r="F25" s="3">
        <f t="shared" si="0"/>
        <v>22884.5</v>
      </c>
      <c r="G25" s="2">
        <v>8582</v>
      </c>
      <c r="H25" s="2">
        <v>8246</v>
      </c>
      <c r="I25" s="2">
        <v>7826</v>
      </c>
      <c r="J25" s="6">
        <f t="shared" si="1"/>
        <v>24654</v>
      </c>
      <c r="K25" s="2">
        <v>9023</v>
      </c>
      <c r="L25" s="2">
        <v>7990.22</v>
      </c>
      <c r="M25" s="2">
        <v>7988.63</v>
      </c>
      <c r="N25" s="3">
        <f t="shared" si="2"/>
        <v>25001.850000000002</v>
      </c>
      <c r="O25" s="2">
        <v>7988.63</v>
      </c>
      <c r="P25" s="2">
        <v>4215.7700000000004</v>
      </c>
      <c r="Q25" s="7">
        <v>3774.12</v>
      </c>
      <c r="R25" s="6">
        <f t="shared" si="3"/>
        <v>15978.52</v>
      </c>
      <c r="S25" s="8">
        <f t="shared" si="4"/>
        <v>88518.87000000001</v>
      </c>
      <c r="T25" s="9"/>
    </row>
    <row r="26" spans="1:20">
      <c r="A26" s="1">
        <v>21</v>
      </c>
      <c r="B26" s="1" t="s">
        <v>39</v>
      </c>
      <c r="C26" s="2">
        <v>7898</v>
      </c>
      <c r="D26" s="2">
        <v>7920</v>
      </c>
      <c r="E26" s="2">
        <v>7870</v>
      </c>
      <c r="F26" s="3">
        <f t="shared" si="0"/>
        <v>23688</v>
      </c>
      <c r="G26" s="2">
        <v>7742</v>
      </c>
      <c r="H26" s="2">
        <v>7532</v>
      </c>
      <c r="I26" s="2">
        <v>7980</v>
      </c>
      <c r="J26" s="6">
        <f t="shared" si="1"/>
        <v>23254</v>
      </c>
      <c r="K26" s="2">
        <v>7868</v>
      </c>
      <c r="L26" s="2">
        <v>8013.0299999999988</v>
      </c>
      <c r="M26" s="2">
        <v>7711.82</v>
      </c>
      <c r="N26" s="3">
        <f t="shared" si="2"/>
        <v>23592.85</v>
      </c>
      <c r="O26" s="2">
        <v>7711.82</v>
      </c>
      <c r="P26" s="2">
        <v>4069.7</v>
      </c>
      <c r="Q26" s="7">
        <v>3643.36</v>
      </c>
      <c r="R26" s="6">
        <f t="shared" si="3"/>
        <v>15424.880000000001</v>
      </c>
      <c r="S26" s="8">
        <f t="shared" si="4"/>
        <v>85959.73000000001</v>
      </c>
      <c r="T26" s="9"/>
    </row>
    <row r="27" spans="1:20">
      <c r="A27" s="1">
        <v>22</v>
      </c>
      <c r="B27" s="1" t="s">
        <v>40</v>
      </c>
      <c r="C27" s="2">
        <v>6042</v>
      </c>
      <c r="D27" s="2">
        <v>6046.5</v>
      </c>
      <c r="E27" s="2">
        <v>6019.5</v>
      </c>
      <c r="F27" s="3">
        <f t="shared" si="0"/>
        <v>18108</v>
      </c>
      <c r="G27" s="2">
        <v>6702.5</v>
      </c>
      <c r="H27" s="2">
        <v>6772.5</v>
      </c>
      <c r="I27" s="2">
        <v>6426</v>
      </c>
      <c r="J27" s="6">
        <f t="shared" si="1"/>
        <v>19901</v>
      </c>
      <c r="K27" s="2">
        <v>7381.5</v>
      </c>
      <c r="L27" s="2">
        <v>6569.9699999999993</v>
      </c>
      <c r="M27" s="2">
        <v>6561.59</v>
      </c>
      <c r="N27" s="3">
        <f t="shared" si="2"/>
        <v>20513.059999999998</v>
      </c>
      <c r="O27" s="2">
        <v>6561.59</v>
      </c>
      <c r="P27" s="2">
        <v>3462.69</v>
      </c>
      <c r="Q27" s="7">
        <v>3099.94</v>
      </c>
      <c r="R27" s="6">
        <f t="shared" si="3"/>
        <v>13124.220000000001</v>
      </c>
      <c r="S27" s="8">
        <f t="shared" si="4"/>
        <v>71646.28</v>
      </c>
      <c r="T27" s="9"/>
    </row>
    <row r="28" spans="1:20">
      <c r="A28" s="1">
        <v>23</v>
      </c>
      <c r="B28" s="1" t="s">
        <v>41</v>
      </c>
      <c r="C28" s="2">
        <v>6944</v>
      </c>
      <c r="D28" s="2">
        <v>8104</v>
      </c>
      <c r="E28" s="2">
        <v>7473</v>
      </c>
      <c r="F28" s="3">
        <f t="shared" si="0"/>
        <v>22521</v>
      </c>
      <c r="G28" s="2">
        <v>7525</v>
      </c>
      <c r="H28" s="2">
        <v>7672</v>
      </c>
      <c r="I28" s="2">
        <v>7297.5</v>
      </c>
      <c r="J28" s="6">
        <f t="shared" si="1"/>
        <v>22494.5</v>
      </c>
      <c r="K28" s="2">
        <v>6482</v>
      </c>
      <c r="L28" s="2">
        <v>7593.21</v>
      </c>
      <c r="M28" s="2">
        <v>7444.7</v>
      </c>
      <c r="N28" s="3">
        <f t="shared" si="2"/>
        <v>21519.91</v>
      </c>
      <c r="O28" s="2">
        <v>7444.7</v>
      </c>
      <c r="P28" s="2">
        <v>3928.74</v>
      </c>
      <c r="Q28" s="7">
        <v>3517.16</v>
      </c>
      <c r="R28" s="6">
        <f t="shared" si="3"/>
        <v>14890.599999999999</v>
      </c>
      <c r="S28" s="8">
        <f t="shared" si="4"/>
        <v>81426.010000000009</v>
      </c>
      <c r="T28" s="9"/>
    </row>
    <row r="29" spans="1:20">
      <c r="A29" s="1">
        <v>24</v>
      </c>
      <c r="B29" s="1" t="s">
        <v>42</v>
      </c>
      <c r="C29" s="2">
        <v>22003.5</v>
      </c>
      <c r="D29" s="2">
        <v>22044</v>
      </c>
      <c r="E29" s="2">
        <v>21936</v>
      </c>
      <c r="F29" s="3">
        <f t="shared" si="0"/>
        <v>65983.5</v>
      </c>
      <c r="G29" s="2">
        <v>21798</v>
      </c>
      <c r="H29" s="2">
        <v>22764</v>
      </c>
      <c r="I29" s="2">
        <v>20874</v>
      </c>
      <c r="J29" s="6">
        <f t="shared" si="1"/>
        <v>65436</v>
      </c>
      <c r="K29" s="2">
        <v>23982</v>
      </c>
      <c r="L29" s="2">
        <v>21570.16</v>
      </c>
      <c r="M29" s="2">
        <v>21344.119999999995</v>
      </c>
      <c r="N29" s="3">
        <f t="shared" si="2"/>
        <v>66896.28</v>
      </c>
      <c r="O29" s="2">
        <v>21344.119999999995</v>
      </c>
      <c r="P29" s="2">
        <v>11263.76</v>
      </c>
      <c r="Q29" s="7">
        <v>10083.77</v>
      </c>
      <c r="R29" s="6">
        <f t="shared" si="3"/>
        <v>42691.649999999994</v>
      </c>
      <c r="S29" s="8">
        <f t="shared" si="4"/>
        <v>241007.43</v>
      </c>
      <c r="T29" s="9"/>
    </row>
    <row r="30" spans="1:20">
      <c r="A30" s="1">
        <v>25</v>
      </c>
      <c r="B30" s="1" t="s">
        <v>43</v>
      </c>
      <c r="C30" s="2">
        <v>11881</v>
      </c>
      <c r="D30" s="2">
        <v>11921</v>
      </c>
      <c r="E30" s="2">
        <v>11843</v>
      </c>
      <c r="F30" s="3">
        <f t="shared" si="0"/>
        <v>35645</v>
      </c>
      <c r="G30" s="2">
        <v>11431</v>
      </c>
      <c r="H30" s="2">
        <v>11942</v>
      </c>
      <c r="I30" s="2">
        <v>10892</v>
      </c>
      <c r="J30" s="6">
        <f t="shared" si="1"/>
        <v>34265</v>
      </c>
      <c r="K30" s="2">
        <v>7875</v>
      </c>
      <c r="L30" s="2">
        <v>11185.229999999998</v>
      </c>
      <c r="M30" s="2">
        <v>11148.71</v>
      </c>
      <c r="N30" s="3">
        <f t="shared" si="2"/>
        <v>30208.939999999995</v>
      </c>
      <c r="O30" s="2">
        <v>11148.71</v>
      </c>
      <c r="P30" s="2">
        <v>5883.42</v>
      </c>
      <c r="Q30" s="7">
        <v>5267.07</v>
      </c>
      <c r="R30" s="6">
        <f t="shared" si="3"/>
        <v>22299.199999999997</v>
      </c>
      <c r="S30" s="8">
        <f t="shared" si="4"/>
        <v>122418.14</v>
      </c>
      <c r="T30" s="9"/>
    </row>
    <row r="31" spans="1:20">
      <c r="A31" s="1">
        <v>26</v>
      </c>
      <c r="B31" s="1" t="s">
        <v>44</v>
      </c>
      <c r="C31" s="2">
        <v>19811.5</v>
      </c>
      <c r="D31" s="2">
        <v>19864.5</v>
      </c>
      <c r="E31" s="2">
        <v>19747.5</v>
      </c>
      <c r="F31" s="3">
        <f t="shared" si="0"/>
        <v>59423.5</v>
      </c>
      <c r="G31" s="2">
        <v>21325.5</v>
      </c>
      <c r="H31" s="2">
        <v>21570.5</v>
      </c>
      <c r="I31" s="2">
        <v>20051.5</v>
      </c>
      <c r="J31" s="6">
        <f t="shared" si="1"/>
        <v>62947.5</v>
      </c>
      <c r="K31" s="2">
        <v>20548.5</v>
      </c>
      <c r="L31" s="2">
        <v>20638.800000000003</v>
      </c>
      <c r="M31" s="2">
        <v>20593.64</v>
      </c>
      <c r="N31" s="3">
        <f t="shared" si="2"/>
        <v>61780.94</v>
      </c>
      <c r="O31" s="2">
        <v>20593.64</v>
      </c>
      <c r="P31" s="2">
        <v>10867.72</v>
      </c>
      <c r="Q31" s="7">
        <v>9729.23</v>
      </c>
      <c r="R31" s="6">
        <f t="shared" si="3"/>
        <v>41190.589999999997</v>
      </c>
      <c r="S31" s="8">
        <f t="shared" si="4"/>
        <v>225342.53</v>
      </c>
      <c r="T31" s="9"/>
    </row>
    <row r="32" spans="1:20">
      <c r="A32" s="1">
        <v>27</v>
      </c>
      <c r="B32" s="1" t="s">
        <v>45</v>
      </c>
      <c r="C32" s="2">
        <v>6278</v>
      </c>
      <c r="D32" s="2">
        <v>6280</v>
      </c>
      <c r="E32" s="2">
        <v>6234</v>
      </c>
      <c r="F32" s="3">
        <f t="shared" si="0"/>
        <v>18792</v>
      </c>
      <c r="G32" s="2">
        <v>5880</v>
      </c>
      <c r="H32" s="2">
        <v>7084</v>
      </c>
      <c r="I32" s="2">
        <v>7224</v>
      </c>
      <c r="J32" s="6">
        <f t="shared" si="1"/>
        <v>20188</v>
      </c>
      <c r="K32" s="2">
        <v>6734</v>
      </c>
      <c r="L32" s="2">
        <v>7351.37</v>
      </c>
      <c r="M32" s="2">
        <v>6617.96</v>
      </c>
      <c r="N32" s="3">
        <f t="shared" si="2"/>
        <v>20703.329999999998</v>
      </c>
      <c r="O32" s="2">
        <v>6617.96</v>
      </c>
      <c r="P32" s="2">
        <v>3492.44</v>
      </c>
      <c r="Q32" s="7">
        <v>3126.57</v>
      </c>
      <c r="R32" s="6">
        <f t="shared" si="3"/>
        <v>13236.97</v>
      </c>
      <c r="S32" s="8">
        <f t="shared" si="4"/>
        <v>72920.3</v>
      </c>
      <c r="T32" s="9"/>
    </row>
    <row r="33" spans="1:20">
      <c r="A33" s="1">
        <v>28</v>
      </c>
      <c r="B33" s="1" t="s">
        <v>46</v>
      </c>
      <c r="C33" s="2">
        <v>5120</v>
      </c>
      <c r="D33" s="2">
        <v>5084</v>
      </c>
      <c r="E33" s="2">
        <v>5136</v>
      </c>
      <c r="F33" s="3">
        <f t="shared" si="0"/>
        <v>15340</v>
      </c>
      <c r="G33" s="2">
        <v>4760</v>
      </c>
      <c r="H33" s="2">
        <v>6874</v>
      </c>
      <c r="I33" s="2">
        <v>5978</v>
      </c>
      <c r="J33" s="6">
        <f t="shared" si="1"/>
        <v>17612</v>
      </c>
      <c r="K33" s="2">
        <v>6118</v>
      </c>
      <c r="L33" s="2">
        <v>6173.2199999999993</v>
      </c>
      <c r="M33" s="2">
        <v>6145.5999999999995</v>
      </c>
      <c r="N33" s="3">
        <f t="shared" si="2"/>
        <v>18436.82</v>
      </c>
      <c r="O33" s="2">
        <v>6145.5999999999995</v>
      </c>
      <c r="P33" s="2">
        <v>3243.18</v>
      </c>
      <c r="Q33" s="7">
        <v>2903.42</v>
      </c>
      <c r="R33" s="6">
        <f t="shared" si="3"/>
        <v>12292.199999999999</v>
      </c>
      <c r="S33" s="8">
        <f t="shared" si="4"/>
        <v>63681.02</v>
      </c>
      <c r="T33" s="9"/>
    </row>
    <row r="34" spans="1:20">
      <c r="A34" s="1">
        <v>29</v>
      </c>
      <c r="B34" s="1" t="s">
        <v>47</v>
      </c>
      <c r="C34" s="2">
        <v>5392</v>
      </c>
      <c r="D34" s="2">
        <v>5398</v>
      </c>
      <c r="E34" s="2">
        <v>5368</v>
      </c>
      <c r="F34" s="3">
        <f t="shared" si="0"/>
        <v>16158</v>
      </c>
      <c r="G34" s="2">
        <v>5124</v>
      </c>
      <c r="H34" s="2">
        <v>7602</v>
      </c>
      <c r="I34" s="2">
        <v>6510</v>
      </c>
      <c r="J34" s="6">
        <f t="shared" si="1"/>
        <v>19236</v>
      </c>
      <c r="K34" s="2">
        <v>6678</v>
      </c>
      <c r="L34" s="2">
        <v>6680.6</v>
      </c>
      <c r="M34" s="2">
        <v>6679.31</v>
      </c>
      <c r="N34" s="3">
        <f t="shared" si="2"/>
        <v>20037.91</v>
      </c>
      <c r="O34" s="2">
        <v>6679.31</v>
      </c>
      <c r="P34" s="2">
        <v>3524.82</v>
      </c>
      <c r="Q34" s="7">
        <v>3155.55</v>
      </c>
      <c r="R34" s="6">
        <f t="shared" si="3"/>
        <v>13359.68</v>
      </c>
      <c r="S34" s="8">
        <f t="shared" si="4"/>
        <v>68791.59</v>
      </c>
      <c r="T34" s="9"/>
    </row>
    <row r="35" spans="1:20">
      <c r="A35" s="1">
        <v>30</v>
      </c>
      <c r="B35" s="1" t="s">
        <v>48</v>
      </c>
      <c r="C35" s="2">
        <v>19250</v>
      </c>
      <c r="D35" s="2">
        <v>19386</v>
      </c>
      <c r="E35" s="2">
        <v>19235.5</v>
      </c>
      <c r="F35" s="3">
        <f t="shared" si="0"/>
        <v>57871.5</v>
      </c>
      <c r="G35" s="2">
        <v>18511.5</v>
      </c>
      <c r="H35" s="2">
        <v>16968</v>
      </c>
      <c r="I35" s="2">
        <v>16212</v>
      </c>
      <c r="J35" s="6">
        <f t="shared" si="1"/>
        <v>51691.5</v>
      </c>
      <c r="K35" s="2">
        <v>16562</v>
      </c>
      <c r="L35" s="2">
        <v>16587.239999999998</v>
      </c>
      <c r="M35" s="2">
        <v>16574.63</v>
      </c>
      <c r="N35" s="3">
        <f t="shared" si="2"/>
        <v>49723.869999999995</v>
      </c>
      <c r="O35" s="2">
        <v>16574.63</v>
      </c>
      <c r="P35" s="2">
        <v>8746.7900000000009</v>
      </c>
      <c r="Q35" s="7">
        <v>7830.48</v>
      </c>
      <c r="R35" s="6">
        <f t="shared" si="3"/>
        <v>33151.9</v>
      </c>
      <c r="S35" s="8">
        <f t="shared" si="4"/>
        <v>192438.77</v>
      </c>
      <c r="T35" s="9"/>
    </row>
    <row r="36" spans="1:20">
      <c r="A36" s="1">
        <v>31</v>
      </c>
      <c r="B36" s="1" t="s">
        <v>49</v>
      </c>
      <c r="C36" s="2">
        <v>9312</v>
      </c>
      <c r="D36" s="2">
        <v>9362</v>
      </c>
      <c r="E36" s="2">
        <v>9310</v>
      </c>
      <c r="F36" s="3">
        <f t="shared" si="0"/>
        <v>27984</v>
      </c>
      <c r="G36" s="2">
        <v>9170</v>
      </c>
      <c r="H36" s="2">
        <v>9646</v>
      </c>
      <c r="I36" s="2">
        <v>8988</v>
      </c>
      <c r="J36" s="6">
        <f t="shared" si="1"/>
        <v>27804</v>
      </c>
      <c r="K36" s="2">
        <v>9103.5</v>
      </c>
      <c r="L36" s="2">
        <v>9558.0999999999985</v>
      </c>
      <c r="M36" s="2">
        <v>9330.8000000000029</v>
      </c>
      <c r="N36" s="3">
        <f t="shared" si="2"/>
        <v>27992.400000000001</v>
      </c>
      <c r="O36" s="2">
        <v>9330.8000000000029</v>
      </c>
      <c r="P36" s="2">
        <v>4924.07</v>
      </c>
      <c r="Q36" s="7">
        <v>4408.2299999999996</v>
      </c>
      <c r="R36" s="6">
        <f t="shared" si="3"/>
        <v>18663.100000000002</v>
      </c>
      <c r="S36" s="8">
        <f t="shared" si="4"/>
        <v>102443.5</v>
      </c>
      <c r="T36" s="9"/>
    </row>
    <row r="37" spans="1:20">
      <c r="A37" s="1">
        <v>32</v>
      </c>
      <c r="B37" s="1" t="s">
        <v>50</v>
      </c>
      <c r="C37" s="2">
        <v>13022</v>
      </c>
      <c r="D37" s="2">
        <v>13064</v>
      </c>
      <c r="E37" s="2">
        <v>12970</v>
      </c>
      <c r="F37" s="3">
        <f t="shared" si="0"/>
        <v>39056</v>
      </c>
      <c r="G37" s="2">
        <v>11550</v>
      </c>
      <c r="H37" s="2">
        <v>15708</v>
      </c>
      <c r="I37" s="2">
        <v>13230</v>
      </c>
      <c r="J37" s="6">
        <f t="shared" si="1"/>
        <v>40488</v>
      </c>
      <c r="K37" s="2">
        <v>15204</v>
      </c>
      <c r="L37" s="2">
        <v>13603.190000000002</v>
      </c>
      <c r="M37" s="2">
        <v>13536.869999999997</v>
      </c>
      <c r="N37" s="3">
        <f t="shared" si="2"/>
        <v>42344.06</v>
      </c>
      <c r="O37" s="2">
        <v>13536.869999999997</v>
      </c>
      <c r="P37" s="2">
        <v>7143.7</v>
      </c>
      <c r="Q37" s="7">
        <v>6395.33</v>
      </c>
      <c r="R37" s="6">
        <f t="shared" si="3"/>
        <v>27075.899999999994</v>
      </c>
      <c r="S37" s="8">
        <f t="shared" si="4"/>
        <v>148963.96</v>
      </c>
      <c r="T37" s="9"/>
    </row>
    <row r="38" spans="1:20">
      <c r="A38" s="1">
        <v>33</v>
      </c>
      <c r="B38" s="1" t="s">
        <v>51</v>
      </c>
      <c r="C38" s="2">
        <v>29358</v>
      </c>
      <c r="D38" s="2">
        <v>29418</v>
      </c>
      <c r="E38" s="2">
        <v>27912</v>
      </c>
      <c r="F38" s="3">
        <f t="shared" si="0"/>
        <v>86688</v>
      </c>
      <c r="G38" s="2">
        <v>16296</v>
      </c>
      <c r="H38" s="2">
        <v>36162</v>
      </c>
      <c r="I38" s="2">
        <v>33117</v>
      </c>
      <c r="J38" s="6">
        <f t="shared" si="1"/>
        <v>85575</v>
      </c>
      <c r="K38" s="2">
        <v>25704</v>
      </c>
      <c r="L38" s="2">
        <v>31963.42</v>
      </c>
      <c r="M38" s="2">
        <v>28833.710000000006</v>
      </c>
      <c r="N38" s="3">
        <f t="shared" si="2"/>
        <v>86501.13</v>
      </c>
      <c r="O38" s="2">
        <v>28833.710000000006</v>
      </c>
      <c r="P38" s="2">
        <v>15216.18</v>
      </c>
      <c r="Q38" s="7">
        <v>13622.14</v>
      </c>
      <c r="R38" s="6">
        <f t="shared" si="3"/>
        <v>57672.030000000006</v>
      </c>
      <c r="S38" s="8">
        <f t="shared" si="4"/>
        <v>316436.16000000003</v>
      </c>
      <c r="T38" s="9"/>
    </row>
    <row r="39" spans="1:20">
      <c r="A39" s="1">
        <v>34</v>
      </c>
      <c r="B39" s="1" t="s">
        <v>52</v>
      </c>
      <c r="C39" s="2">
        <v>60315</v>
      </c>
      <c r="D39" s="2">
        <v>60344</v>
      </c>
      <c r="E39" s="2">
        <v>60080</v>
      </c>
      <c r="F39" s="3">
        <f t="shared" si="0"/>
        <v>180739</v>
      </c>
      <c r="G39" s="2">
        <v>41230</v>
      </c>
      <c r="H39" s="2">
        <v>71232</v>
      </c>
      <c r="I39" s="2">
        <v>54474</v>
      </c>
      <c r="J39" s="6">
        <f t="shared" si="1"/>
        <v>166936</v>
      </c>
      <c r="K39" s="2">
        <v>60718</v>
      </c>
      <c r="L39" s="2">
        <v>58202.760000000009</v>
      </c>
      <c r="M39" s="2">
        <v>55672.040000000008</v>
      </c>
      <c r="N39" s="3">
        <f t="shared" si="2"/>
        <v>174592.80000000002</v>
      </c>
      <c r="O39" s="2">
        <v>55672.040000000008</v>
      </c>
      <c r="P39" s="2">
        <v>29379.360000000001</v>
      </c>
      <c r="Q39" s="7">
        <v>26301.599999999999</v>
      </c>
      <c r="R39" s="6">
        <f t="shared" si="3"/>
        <v>111353</v>
      </c>
      <c r="S39" s="8">
        <f t="shared" si="4"/>
        <v>633620.80000000005</v>
      </c>
      <c r="T39" s="9"/>
    </row>
    <row r="40" spans="1:20">
      <c r="A40" s="1">
        <v>35</v>
      </c>
      <c r="B40" s="1" t="s">
        <v>53</v>
      </c>
      <c r="C40" s="2">
        <v>51156.5</v>
      </c>
      <c r="D40" s="2">
        <v>54637.5</v>
      </c>
      <c r="E40" s="2">
        <v>53728.5</v>
      </c>
      <c r="F40" s="3">
        <f t="shared" si="0"/>
        <v>159522.5</v>
      </c>
      <c r="G40" s="2">
        <v>50872.5</v>
      </c>
      <c r="H40" s="2">
        <v>50526</v>
      </c>
      <c r="I40" s="2">
        <v>47824</v>
      </c>
      <c r="J40" s="6">
        <f t="shared" si="1"/>
        <v>149222.5</v>
      </c>
      <c r="K40" s="2">
        <v>55587</v>
      </c>
      <c r="L40" s="2">
        <v>43016.69</v>
      </c>
      <c r="M40" s="2">
        <v>48883.329999999987</v>
      </c>
      <c r="N40" s="3">
        <f t="shared" si="2"/>
        <v>147487.01999999999</v>
      </c>
      <c r="O40" s="2">
        <v>48883.329999999987</v>
      </c>
      <c r="P40" s="2">
        <v>25796.799999999999</v>
      </c>
      <c r="Q40" s="7">
        <v>23094.35</v>
      </c>
      <c r="R40" s="6">
        <f t="shared" si="3"/>
        <v>97774.479999999981</v>
      </c>
      <c r="S40" s="8">
        <f t="shared" si="4"/>
        <v>554006.5</v>
      </c>
      <c r="T40" s="9"/>
    </row>
    <row r="41" spans="1:20">
      <c r="A41" s="1">
        <v>36</v>
      </c>
      <c r="B41" s="1" t="s">
        <v>54</v>
      </c>
      <c r="C41" s="2">
        <v>38974.5</v>
      </c>
      <c r="D41" s="2">
        <v>39008</v>
      </c>
      <c r="E41" s="2">
        <v>36403.5</v>
      </c>
      <c r="F41" s="3">
        <f t="shared" si="0"/>
        <v>114386</v>
      </c>
      <c r="G41" s="2">
        <v>36109.5</v>
      </c>
      <c r="H41" s="2">
        <v>39252.5</v>
      </c>
      <c r="I41" s="2">
        <v>35605.5</v>
      </c>
      <c r="J41" s="6">
        <f t="shared" si="1"/>
        <v>110967.5</v>
      </c>
      <c r="K41" s="2">
        <v>26824</v>
      </c>
      <c r="L41" s="2">
        <v>49745.52</v>
      </c>
      <c r="M41" s="2">
        <v>35829.280000000021</v>
      </c>
      <c r="N41" s="3">
        <f t="shared" si="2"/>
        <v>112398.80000000002</v>
      </c>
      <c r="O41" s="2">
        <v>35829.280000000021</v>
      </c>
      <c r="P41" s="2">
        <v>18907.89</v>
      </c>
      <c r="Q41" s="7">
        <v>16927.12</v>
      </c>
      <c r="R41" s="6">
        <f t="shared" si="3"/>
        <v>71664.290000000023</v>
      </c>
      <c r="S41" s="8">
        <f t="shared" si="4"/>
        <v>409416.59000000008</v>
      </c>
      <c r="T41" s="9"/>
    </row>
    <row r="42" spans="1:20">
      <c r="A42" s="1">
        <v>37</v>
      </c>
      <c r="B42" s="1" t="s">
        <v>55</v>
      </c>
      <c r="C42" s="2">
        <v>0</v>
      </c>
      <c r="D42" s="2">
        <v>0</v>
      </c>
      <c r="E42" s="2">
        <v>0</v>
      </c>
      <c r="F42" s="3">
        <f t="shared" si="0"/>
        <v>0</v>
      </c>
      <c r="G42" s="2">
        <v>0</v>
      </c>
      <c r="H42" s="2">
        <v>0</v>
      </c>
      <c r="I42" s="2">
        <v>0</v>
      </c>
      <c r="J42" s="6">
        <f t="shared" si="1"/>
        <v>0</v>
      </c>
      <c r="K42" s="2">
        <v>0</v>
      </c>
      <c r="L42" s="2">
        <v>0</v>
      </c>
      <c r="M42" s="2">
        <v>0</v>
      </c>
      <c r="N42" s="3">
        <f t="shared" si="2"/>
        <v>0</v>
      </c>
      <c r="O42" s="2">
        <v>0</v>
      </c>
      <c r="P42" s="2">
        <v>0</v>
      </c>
      <c r="Q42" s="7">
        <v>0</v>
      </c>
      <c r="R42" s="6">
        <f t="shared" si="3"/>
        <v>0</v>
      </c>
      <c r="S42" s="8">
        <f t="shared" si="4"/>
        <v>0</v>
      </c>
      <c r="T42" s="9"/>
    </row>
    <row r="43" spans="1:20">
      <c r="A43" s="1">
        <v>38</v>
      </c>
      <c r="B43" s="1" t="s">
        <v>56</v>
      </c>
      <c r="C43" s="2">
        <v>33516.5</v>
      </c>
      <c r="D43" s="2">
        <v>33554</v>
      </c>
      <c r="E43" s="2">
        <v>33978</v>
      </c>
      <c r="F43" s="3">
        <f t="shared" si="0"/>
        <v>101048.5</v>
      </c>
      <c r="G43" s="2">
        <v>28969.5</v>
      </c>
      <c r="H43" s="2">
        <v>37061.5</v>
      </c>
      <c r="I43" s="2">
        <v>34286</v>
      </c>
      <c r="J43" s="6">
        <f t="shared" si="1"/>
        <v>100317</v>
      </c>
      <c r="K43" s="2">
        <v>25144</v>
      </c>
      <c r="L43" s="2">
        <v>43497.37</v>
      </c>
      <c r="M43" s="2">
        <v>32126.559999999998</v>
      </c>
      <c r="N43" s="3">
        <f t="shared" si="2"/>
        <v>100767.93</v>
      </c>
      <c r="O43" s="2">
        <v>32126.559999999998</v>
      </c>
      <c r="P43" s="2">
        <v>16953.900000000001</v>
      </c>
      <c r="Q43" s="7">
        <v>15177.81</v>
      </c>
      <c r="R43" s="6">
        <f t="shared" si="3"/>
        <v>64258.27</v>
      </c>
      <c r="S43" s="8">
        <f t="shared" si="4"/>
        <v>366391.7</v>
      </c>
      <c r="T43" s="9"/>
    </row>
    <row r="44" spans="1:20">
      <c r="A44" s="1">
        <v>39</v>
      </c>
      <c r="B44" s="1" t="s">
        <v>57</v>
      </c>
      <c r="C44" s="2">
        <v>15147.5</v>
      </c>
      <c r="D44" s="2">
        <v>14498</v>
      </c>
      <c r="E44" s="2">
        <v>14329</v>
      </c>
      <c r="F44" s="3">
        <f t="shared" si="0"/>
        <v>43974.5</v>
      </c>
      <c r="G44" s="2">
        <v>13874</v>
      </c>
      <c r="H44" s="2">
        <v>13828.5</v>
      </c>
      <c r="I44" s="2">
        <v>12043.5</v>
      </c>
      <c r="J44" s="6">
        <f t="shared" si="1"/>
        <v>39746</v>
      </c>
      <c r="K44" s="2">
        <v>8354.5</v>
      </c>
      <c r="L44" s="2">
        <v>12407.04</v>
      </c>
      <c r="M44" s="2">
        <v>12348.760000000002</v>
      </c>
      <c r="N44" s="3">
        <f t="shared" si="2"/>
        <v>33110.300000000003</v>
      </c>
      <c r="O44" s="2">
        <v>12348.760000000002</v>
      </c>
      <c r="P44" s="2">
        <v>6516.71</v>
      </c>
      <c r="Q44" s="7">
        <v>5834.03</v>
      </c>
      <c r="R44" s="6">
        <f t="shared" si="3"/>
        <v>24699.5</v>
      </c>
      <c r="S44" s="8">
        <f t="shared" si="4"/>
        <v>141530.29999999999</v>
      </c>
      <c r="T44" s="9"/>
    </row>
    <row r="45" spans="1:20">
      <c r="A45" s="1">
        <v>40</v>
      </c>
      <c r="B45" s="1" t="s">
        <v>58</v>
      </c>
      <c r="C45" s="2">
        <v>22596</v>
      </c>
      <c r="D45" s="2">
        <v>22635.5</v>
      </c>
      <c r="E45" s="2">
        <v>22105.5</v>
      </c>
      <c r="F45" s="3">
        <f t="shared" si="0"/>
        <v>67337</v>
      </c>
      <c r="G45" s="2">
        <v>22225</v>
      </c>
      <c r="H45" s="2">
        <v>24195.5</v>
      </c>
      <c r="I45" s="2">
        <v>21647.5</v>
      </c>
      <c r="J45" s="6">
        <f t="shared" si="1"/>
        <v>68068</v>
      </c>
      <c r="K45" s="2">
        <v>22039.5</v>
      </c>
      <c r="L45" s="2">
        <v>22165.440000000002</v>
      </c>
      <c r="M45" s="2">
        <v>22102.479999999996</v>
      </c>
      <c r="N45" s="3">
        <f t="shared" si="2"/>
        <v>66307.42</v>
      </c>
      <c r="O45" s="2">
        <v>22102.479999999996</v>
      </c>
      <c r="P45" s="2">
        <v>11663.96</v>
      </c>
      <c r="Q45" s="7">
        <v>10442.040000000001</v>
      </c>
      <c r="R45" s="6">
        <f t="shared" si="3"/>
        <v>44208.479999999996</v>
      </c>
      <c r="S45" s="8">
        <f t="shared" si="4"/>
        <v>245920.89999999997</v>
      </c>
      <c r="T45" s="9"/>
    </row>
    <row r="46" spans="1:20">
      <c r="A46" s="1">
        <v>41</v>
      </c>
      <c r="B46" s="1" t="s">
        <v>59</v>
      </c>
      <c r="C46" s="2">
        <v>9585</v>
      </c>
      <c r="D46" s="2">
        <v>9726.5</v>
      </c>
      <c r="E46" s="2">
        <v>9613</v>
      </c>
      <c r="F46" s="3">
        <f t="shared" si="0"/>
        <v>28924.5</v>
      </c>
      <c r="G46" s="2">
        <v>9922.5</v>
      </c>
      <c r="H46" s="2">
        <v>10818.5</v>
      </c>
      <c r="I46" s="2">
        <v>9856</v>
      </c>
      <c r="J46" s="6">
        <f t="shared" si="1"/>
        <v>30597</v>
      </c>
      <c r="K46" s="2">
        <v>11235</v>
      </c>
      <c r="L46" s="2">
        <v>9963.0499999999993</v>
      </c>
      <c r="M46" s="2">
        <v>9950.4799999999977</v>
      </c>
      <c r="N46" s="3">
        <f t="shared" si="2"/>
        <v>31148.53</v>
      </c>
      <c r="O46" s="2">
        <v>9950.4799999999977</v>
      </c>
      <c r="P46" s="2">
        <v>5251.08</v>
      </c>
      <c r="Q46" s="7">
        <v>4700.97</v>
      </c>
      <c r="R46" s="6">
        <f t="shared" si="3"/>
        <v>19902.53</v>
      </c>
      <c r="S46" s="8">
        <f t="shared" si="4"/>
        <v>110572.56</v>
      </c>
      <c r="T46" s="9"/>
    </row>
    <row r="47" spans="1:20">
      <c r="A47" s="1">
        <v>42</v>
      </c>
      <c r="B47" s="1" t="s">
        <v>60</v>
      </c>
      <c r="C47" s="2">
        <v>25788</v>
      </c>
      <c r="D47" s="2">
        <v>25842</v>
      </c>
      <c r="E47" s="2">
        <v>25680</v>
      </c>
      <c r="F47" s="3">
        <f t="shared" si="0"/>
        <v>77310</v>
      </c>
      <c r="G47" s="2">
        <v>26712</v>
      </c>
      <c r="H47" s="2">
        <v>26880</v>
      </c>
      <c r="I47" s="2">
        <v>25053</v>
      </c>
      <c r="J47" s="6">
        <f t="shared" si="1"/>
        <v>78645</v>
      </c>
      <c r="K47" s="2">
        <v>25410</v>
      </c>
      <c r="L47" s="2">
        <v>25687.019999999997</v>
      </c>
      <c r="M47" s="2">
        <v>25548.52</v>
      </c>
      <c r="N47" s="3">
        <f t="shared" si="2"/>
        <v>76645.539999999994</v>
      </c>
      <c r="O47" s="2">
        <v>25548.52</v>
      </c>
      <c r="P47" s="2">
        <v>13482.51</v>
      </c>
      <c r="Q47" s="7">
        <v>12070.08</v>
      </c>
      <c r="R47" s="6">
        <f t="shared" si="3"/>
        <v>51101.11</v>
      </c>
      <c r="S47" s="8">
        <f t="shared" si="4"/>
        <v>283701.64999999997</v>
      </c>
      <c r="T47" s="9"/>
    </row>
    <row r="48" spans="1:20">
      <c r="A48" s="1">
        <v>43</v>
      </c>
      <c r="B48" s="1" t="s">
        <v>61</v>
      </c>
      <c r="C48" s="2">
        <v>18571.5</v>
      </c>
      <c r="D48" s="2">
        <v>18594</v>
      </c>
      <c r="E48" s="2">
        <v>17671</v>
      </c>
      <c r="F48" s="3">
        <f t="shared" si="0"/>
        <v>54836.5</v>
      </c>
      <c r="G48" s="2">
        <v>18392.5</v>
      </c>
      <c r="H48" s="2">
        <v>17678.5</v>
      </c>
      <c r="I48" s="2">
        <v>16796.5</v>
      </c>
      <c r="J48" s="6">
        <f t="shared" si="1"/>
        <v>52867.5</v>
      </c>
      <c r="K48" s="2">
        <v>17146.5</v>
      </c>
      <c r="L48" s="2">
        <v>17154.5</v>
      </c>
      <c r="M48" s="2">
        <v>17150.510000000002</v>
      </c>
      <c r="N48" s="3">
        <f t="shared" si="2"/>
        <v>51451.51</v>
      </c>
      <c r="O48" s="2">
        <v>17150.510000000002</v>
      </c>
      <c r="P48" s="2">
        <v>9050.7000000000007</v>
      </c>
      <c r="Q48" s="7">
        <v>8102.55</v>
      </c>
      <c r="R48" s="6">
        <f t="shared" si="3"/>
        <v>34303.760000000002</v>
      </c>
      <c r="S48" s="8">
        <f t="shared" si="4"/>
        <v>193459.27000000002</v>
      </c>
      <c r="T48" s="9"/>
    </row>
    <row r="49" spans="1:20">
      <c r="A49" s="1">
        <v>44</v>
      </c>
      <c r="B49" s="1" t="s">
        <v>62</v>
      </c>
      <c r="C49" s="2">
        <v>11706</v>
      </c>
      <c r="D49" s="2">
        <v>11718</v>
      </c>
      <c r="E49" s="2">
        <v>11052</v>
      </c>
      <c r="F49" s="3">
        <f t="shared" si="0"/>
        <v>34476</v>
      </c>
      <c r="G49" s="2">
        <v>11844</v>
      </c>
      <c r="H49" s="2">
        <v>13272</v>
      </c>
      <c r="I49" s="2">
        <v>11970</v>
      </c>
      <c r="J49" s="6">
        <f t="shared" si="1"/>
        <v>37086</v>
      </c>
      <c r="K49" s="2">
        <v>13734</v>
      </c>
      <c r="L49" s="2">
        <v>12251.919999999998</v>
      </c>
      <c r="M49" s="2">
        <v>12213.220000000001</v>
      </c>
      <c r="N49" s="3">
        <f t="shared" si="2"/>
        <v>38199.14</v>
      </c>
      <c r="O49" s="2">
        <v>12213.220000000001</v>
      </c>
      <c r="P49" s="2">
        <v>6445.18</v>
      </c>
      <c r="Q49" s="7">
        <v>5769.98</v>
      </c>
      <c r="R49" s="6">
        <f t="shared" si="3"/>
        <v>24428.38</v>
      </c>
      <c r="S49" s="8">
        <f t="shared" si="4"/>
        <v>134189.51999999999</v>
      </c>
      <c r="T49" s="9"/>
    </row>
    <row r="50" spans="1:20">
      <c r="A50" s="1">
        <v>45</v>
      </c>
      <c r="B50" s="1" t="s">
        <v>63</v>
      </c>
      <c r="C50" s="2">
        <v>30504</v>
      </c>
      <c r="D50" s="2">
        <v>30533.5</v>
      </c>
      <c r="E50" s="2">
        <v>30414.5</v>
      </c>
      <c r="F50" s="3">
        <f t="shared" si="0"/>
        <v>91452</v>
      </c>
      <c r="G50" s="2">
        <v>22687</v>
      </c>
      <c r="H50" s="2">
        <v>31048.5</v>
      </c>
      <c r="I50" s="2">
        <v>23908.5</v>
      </c>
      <c r="J50" s="6">
        <f t="shared" si="1"/>
        <v>77644</v>
      </c>
      <c r="K50" s="2">
        <v>24255</v>
      </c>
      <c r="L50" s="2">
        <v>24305.660000000003</v>
      </c>
      <c r="M50" s="2">
        <v>24280.33</v>
      </c>
      <c r="N50" s="3">
        <f t="shared" si="2"/>
        <v>72840.990000000005</v>
      </c>
      <c r="O50" s="2">
        <v>24280.33</v>
      </c>
      <c r="P50" s="2">
        <v>12813.27</v>
      </c>
      <c r="Q50" s="7">
        <v>11470.95</v>
      </c>
      <c r="R50" s="6">
        <f t="shared" si="3"/>
        <v>48564.55</v>
      </c>
      <c r="S50" s="8">
        <f t="shared" si="4"/>
        <v>290501.53999999998</v>
      </c>
      <c r="T50" s="9"/>
    </row>
    <row r="51" spans="1:20">
      <c r="A51" s="1">
        <v>46</v>
      </c>
      <c r="B51" s="1" t="s">
        <v>64</v>
      </c>
      <c r="C51" s="2">
        <v>7518</v>
      </c>
      <c r="D51" s="2">
        <v>7540</v>
      </c>
      <c r="E51" s="2">
        <v>7490</v>
      </c>
      <c r="F51" s="3">
        <f t="shared" si="0"/>
        <v>22548</v>
      </c>
      <c r="G51" s="2">
        <v>7602</v>
      </c>
      <c r="H51" s="2">
        <v>7392</v>
      </c>
      <c r="I51" s="2">
        <v>6972</v>
      </c>
      <c r="J51" s="6">
        <f t="shared" si="1"/>
        <v>21966</v>
      </c>
      <c r="K51" s="2">
        <v>7066.5</v>
      </c>
      <c r="L51" s="2">
        <v>7215.58</v>
      </c>
      <c r="M51" s="2">
        <v>7141.0399999999981</v>
      </c>
      <c r="N51" s="3">
        <f t="shared" si="2"/>
        <v>21423.119999999999</v>
      </c>
      <c r="O51" s="2">
        <v>7141.0399999999981</v>
      </c>
      <c r="P51" s="2">
        <v>3768.48</v>
      </c>
      <c r="Q51" s="7">
        <v>3373.7</v>
      </c>
      <c r="R51" s="6">
        <f t="shared" si="3"/>
        <v>14283.219999999998</v>
      </c>
      <c r="S51" s="8">
        <f t="shared" si="4"/>
        <v>80220.34</v>
      </c>
      <c r="T51" s="9"/>
    </row>
    <row r="52" spans="1:20">
      <c r="A52" s="1">
        <v>47</v>
      </c>
      <c r="B52" s="1" t="s">
        <v>65</v>
      </c>
      <c r="C52" s="2">
        <v>24884</v>
      </c>
      <c r="D52" s="2">
        <v>24894.5</v>
      </c>
      <c r="E52" s="2">
        <v>24794.5</v>
      </c>
      <c r="F52" s="3">
        <f t="shared" si="0"/>
        <v>74573</v>
      </c>
      <c r="G52" s="2">
        <v>24402</v>
      </c>
      <c r="H52" s="2">
        <v>30289</v>
      </c>
      <c r="I52" s="2">
        <v>24482.5</v>
      </c>
      <c r="J52" s="6">
        <f t="shared" si="1"/>
        <v>79173.5</v>
      </c>
      <c r="K52" s="2">
        <v>22963.5</v>
      </c>
      <c r="L52" s="2">
        <v>31489.4</v>
      </c>
      <c r="M52" s="2">
        <v>27627.059999999994</v>
      </c>
      <c r="N52" s="3">
        <f t="shared" si="2"/>
        <v>82079.959999999992</v>
      </c>
      <c r="O52" s="2">
        <v>27627.059999999994</v>
      </c>
      <c r="P52" s="2">
        <v>14579.4</v>
      </c>
      <c r="Q52" s="7">
        <v>13052.07</v>
      </c>
      <c r="R52" s="6">
        <f t="shared" si="3"/>
        <v>55258.529999999992</v>
      </c>
      <c r="S52" s="8">
        <f t="shared" si="4"/>
        <v>291084.99</v>
      </c>
      <c r="T52" s="9"/>
    </row>
    <row r="53" spans="1:20">
      <c r="A53" s="1">
        <v>48</v>
      </c>
      <c r="B53" s="1" t="s">
        <v>66</v>
      </c>
      <c r="C53" s="2">
        <v>14902</v>
      </c>
      <c r="D53" s="2">
        <v>14926</v>
      </c>
      <c r="E53" s="2">
        <v>14838</v>
      </c>
      <c r="F53" s="3">
        <f t="shared" si="0"/>
        <v>44666</v>
      </c>
      <c r="G53" s="2">
        <v>16072</v>
      </c>
      <c r="H53" s="2">
        <v>17178</v>
      </c>
      <c r="I53" s="2">
        <v>15736</v>
      </c>
      <c r="J53" s="6">
        <f t="shared" si="1"/>
        <v>48986</v>
      </c>
      <c r="K53" s="2">
        <v>16114</v>
      </c>
      <c r="L53" s="2">
        <v>16126.66</v>
      </c>
      <c r="M53" s="2">
        <v>16120.320000000002</v>
      </c>
      <c r="N53" s="3">
        <f t="shared" si="2"/>
        <v>48360.98</v>
      </c>
      <c r="O53" s="2">
        <v>16120.320000000002</v>
      </c>
      <c r="P53" s="2">
        <v>8507.06</v>
      </c>
      <c r="Q53" s="7">
        <v>7615.86</v>
      </c>
      <c r="R53" s="6">
        <f t="shared" si="3"/>
        <v>32243.24</v>
      </c>
      <c r="S53" s="8">
        <f t="shared" si="4"/>
        <v>174256.22</v>
      </c>
      <c r="T53" s="9"/>
    </row>
    <row r="54" spans="1:20">
      <c r="A54" s="1">
        <v>49</v>
      </c>
      <c r="B54" s="1" t="s">
        <v>67</v>
      </c>
      <c r="C54" s="2">
        <v>0</v>
      </c>
      <c r="D54" s="2">
        <v>0</v>
      </c>
      <c r="E54" s="2">
        <v>0</v>
      </c>
      <c r="F54" s="3">
        <f t="shared" si="0"/>
        <v>0</v>
      </c>
      <c r="G54" s="2">
        <v>0</v>
      </c>
      <c r="H54" s="2">
        <v>0</v>
      </c>
      <c r="I54" s="2">
        <v>0</v>
      </c>
      <c r="J54" s="6">
        <f t="shared" si="1"/>
        <v>0</v>
      </c>
      <c r="K54" s="2">
        <v>0</v>
      </c>
      <c r="L54" s="2">
        <v>0</v>
      </c>
      <c r="M54" s="2">
        <v>0</v>
      </c>
      <c r="N54" s="3">
        <f t="shared" si="2"/>
        <v>0</v>
      </c>
      <c r="O54" s="2">
        <v>0</v>
      </c>
      <c r="P54" s="2">
        <v>0</v>
      </c>
      <c r="Q54" s="7">
        <v>0</v>
      </c>
      <c r="R54" s="6">
        <f t="shared" si="3"/>
        <v>0</v>
      </c>
      <c r="S54" s="8">
        <f t="shared" si="4"/>
        <v>0</v>
      </c>
      <c r="T54" s="9"/>
    </row>
    <row r="55" spans="1:20">
      <c r="A55" s="1">
        <v>50</v>
      </c>
      <c r="B55" s="1" t="s">
        <v>68</v>
      </c>
      <c r="C55" s="2">
        <v>13200</v>
      </c>
      <c r="D55" s="2">
        <v>22956</v>
      </c>
      <c r="E55" s="2">
        <v>20262</v>
      </c>
      <c r="F55" s="3">
        <f t="shared" si="0"/>
        <v>56418</v>
      </c>
      <c r="G55" s="2">
        <v>18718</v>
      </c>
      <c r="H55" s="2">
        <v>18032</v>
      </c>
      <c r="I55" s="2">
        <v>17108</v>
      </c>
      <c r="J55" s="6">
        <f t="shared" si="1"/>
        <v>53858</v>
      </c>
      <c r="K55" s="2">
        <v>18144</v>
      </c>
      <c r="L55" s="2">
        <v>17612.570000000003</v>
      </c>
      <c r="M55" s="2">
        <v>17469.689999999999</v>
      </c>
      <c r="N55" s="3">
        <f t="shared" si="2"/>
        <v>53226.260000000009</v>
      </c>
      <c r="O55" s="2">
        <v>17469.689999999999</v>
      </c>
      <c r="P55" s="2">
        <v>9219.15</v>
      </c>
      <c r="Q55" s="7">
        <v>8253.35</v>
      </c>
      <c r="R55" s="6">
        <f t="shared" si="3"/>
        <v>34942.189999999995</v>
      </c>
      <c r="S55" s="8">
        <f t="shared" si="4"/>
        <v>198444.45</v>
      </c>
      <c r="T55" s="9"/>
    </row>
    <row r="56" spans="1:20">
      <c r="A56" s="1">
        <v>51</v>
      </c>
      <c r="B56" s="1" t="s">
        <v>69</v>
      </c>
      <c r="C56" s="2">
        <v>20160</v>
      </c>
      <c r="D56" s="2">
        <v>19464</v>
      </c>
      <c r="E56" s="2">
        <v>20832</v>
      </c>
      <c r="F56" s="3">
        <f t="shared" si="0"/>
        <v>60456</v>
      </c>
      <c r="G56" s="2">
        <v>18634</v>
      </c>
      <c r="H56" s="2">
        <v>21294</v>
      </c>
      <c r="I56" s="2">
        <v>18144</v>
      </c>
      <c r="J56" s="6">
        <f t="shared" si="1"/>
        <v>58072</v>
      </c>
      <c r="K56" s="2">
        <v>21042</v>
      </c>
      <c r="L56" s="2">
        <v>18612.300000000003</v>
      </c>
      <c r="M56" s="2">
        <v>18535.649999999994</v>
      </c>
      <c r="N56" s="3">
        <f t="shared" si="2"/>
        <v>58189.95</v>
      </c>
      <c r="O56" s="2">
        <v>18535.649999999994</v>
      </c>
      <c r="P56" s="2">
        <v>9781.67</v>
      </c>
      <c r="Q56" s="7">
        <v>8756.9500000000007</v>
      </c>
      <c r="R56" s="6">
        <f t="shared" si="3"/>
        <v>37074.26999999999</v>
      </c>
      <c r="S56" s="8">
        <f t="shared" si="4"/>
        <v>213792.22</v>
      </c>
      <c r="T56" s="9"/>
    </row>
    <row r="57" spans="1:20">
      <c r="A57" s="1">
        <v>52</v>
      </c>
      <c r="B57" s="1" t="s">
        <v>70</v>
      </c>
      <c r="C57" s="2">
        <v>72240</v>
      </c>
      <c r="D57" s="2">
        <v>72303</v>
      </c>
      <c r="E57" s="2">
        <v>71970</v>
      </c>
      <c r="F57" s="3">
        <f t="shared" si="0"/>
        <v>216513</v>
      </c>
      <c r="G57" s="2">
        <v>55230</v>
      </c>
      <c r="H57" s="2">
        <v>83454</v>
      </c>
      <c r="I57" s="2">
        <v>82908</v>
      </c>
      <c r="J57" s="6">
        <f t="shared" si="1"/>
        <v>221592</v>
      </c>
      <c r="K57" s="2">
        <v>63966</v>
      </c>
      <c r="L57" s="2">
        <v>81712.640000000014</v>
      </c>
      <c r="M57" s="2">
        <v>72839.319999999978</v>
      </c>
      <c r="N57" s="3">
        <f t="shared" si="2"/>
        <v>218517.96</v>
      </c>
      <c r="O57" s="2">
        <v>72839.319999999978</v>
      </c>
      <c r="P57" s="2">
        <v>38438.910000000003</v>
      </c>
      <c r="Q57" s="7">
        <v>34412.07</v>
      </c>
      <c r="R57" s="6">
        <f t="shared" si="3"/>
        <v>145690.29999999999</v>
      </c>
      <c r="S57" s="8">
        <f t="shared" si="4"/>
        <v>802313.26</v>
      </c>
      <c r="T57" s="9"/>
    </row>
    <row r="58" spans="1:20">
      <c r="A58" s="1">
        <v>53</v>
      </c>
      <c r="B58" s="1" t="s">
        <v>71</v>
      </c>
      <c r="C58" s="2">
        <v>24652</v>
      </c>
      <c r="D58" s="2">
        <v>23790</v>
      </c>
      <c r="E58" s="2">
        <v>24231</v>
      </c>
      <c r="F58" s="3">
        <f t="shared" si="0"/>
        <v>72673</v>
      </c>
      <c r="G58" s="2">
        <v>16058</v>
      </c>
      <c r="H58" s="2">
        <v>30849</v>
      </c>
      <c r="I58" s="2">
        <v>22092</v>
      </c>
      <c r="J58" s="6">
        <f t="shared" si="1"/>
        <v>68999</v>
      </c>
      <c r="K58" s="2">
        <v>25648</v>
      </c>
      <c r="L58" s="2">
        <v>22232.570000000003</v>
      </c>
      <c r="M58" s="2">
        <v>22578.559999999994</v>
      </c>
      <c r="N58" s="3">
        <f t="shared" si="2"/>
        <v>70459.13</v>
      </c>
      <c r="O58" s="2">
        <v>22578.559999999994</v>
      </c>
      <c r="P58" s="2">
        <v>11915.2</v>
      </c>
      <c r="Q58" s="7">
        <v>10666.97</v>
      </c>
      <c r="R58" s="6">
        <f t="shared" si="3"/>
        <v>45160.729999999996</v>
      </c>
      <c r="S58" s="8">
        <f t="shared" si="4"/>
        <v>257291.86</v>
      </c>
      <c r="T58" s="9"/>
    </row>
    <row r="59" spans="1:20">
      <c r="A59" s="1">
        <v>54</v>
      </c>
      <c r="B59" s="1" t="s">
        <v>72</v>
      </c>
      <c r="C59" s="2">
        <v>15550</v>
      </c>
      <c r="D59" s="2">
        <v>19884</v>
      </c>
      <c r="E59" s="2">
        <v>17652</v>
      </c>
      <c r="F59" s="3">
        <f t="shared" si="0"/>
        <v>53086</v>
      </c>
      <c r="G59" s="2">
        <v>17248</v>
      </c>
      <c r="H59" s="2">
        <v>16842</v>
      </c>
      <c r="I59" s="2">
        <v>15820</v>
      </c>
      <c r="J59" s="6">
        <f t="shared" si="1"/>
        <v>49910</v>
      </c>
      <c r="K59" s="2">
        <v>18396</v>
      </c>
      <c r="L59" s="2">
        <v>16199.050000000001</v>
      </c>
      <c r="M59" s="2">
        <v>16175.269999999999</v>
      </c>
      <c r="N59" s="3">
        <f t="shared" si="2"/>
        <v>50770.32</v>
      </c>
      <c r="O59" s="2">
        <v>16175.269999999999</v>
      </c>
      <c r="P59" s="2">
        <v>8536.0400000000009</v>
      </c>
      <c r="Q59" s="7">
        <v>7641.81</v>
      </c>
      <c r="R59" s="6">
        <f t="shared" si="3"/>
        <v>32353.119999999999</v>
      </c>
      <c r="S59" s="8">
        <f t="shared" si="4"/>
        <v>186119.44</v>
      </c>
      <c r="T59" s="9"/>
    </row>
    <row r="60" spans="1:20">
      <c r="A60" s="1">
        <v>55</v>
      </c>
      <c r="B60" s="1" t="s">
        <v>73</v>
      </c>
      <c r="C60" s="2">
        <v>9846</v>
      </c>
      <c r="D60" s="2">
        <v>9864</v>
      </c>
      <c r="E60" s="2">
        <v>9816</v>
      </c>
      <c r="F60" s="3">
        <f t="shared" si="0"/>
        <v>29526</v>
      </c>
      <c r="G60" s="2">
        <v>9114</v>
      </c>
      <c r="H60" s="2">
        <v>11214</v>
      </c>
      <c r="I60" s="2">
        <v>9786</v>
      </c>
      <c r="J60" s="6">
        <f t="shared" si="1"/>
        <v>30114</v>
      </c>
      <c r="K60" s="2">
        <v>9576</v>
      </c>
      <c r="L60" s="2">
        <v>10358.880000000001</v>
      </c>
      <c r="M60" s="2">
        <v>9967.4300000000021</v>
      </c>
      <c r="N60" s="3">
        <f t="shared" si="2"/>
        <v>29902.310000000005</v>
      </c>
      <c r="O60" s="2">
        <v>9967.4300000000021</v>
      </c>
      <c r="P60" s="2">
        <v>5260.04</v>
      </c>
      <c r="Q60" s="7">
        <v>4708.99</v>
      </c>
      <c r="R60" s="6">
        <f t="shared" si="3"/>
        <v>19936.46</v>
      </c>
      <c r="S60" s="8">
        <f t="shared" si="4"/>
        <v>109478.76999999999</v>
      </c>
      <c r="T60" s="9"/>
    </row>
    <row r="61" spans="1:20">
      <c r="A61" s="1">
        <v>56</v>
      </c>
      <c r="B61" s="1" t="s">
        <v>74</v>
      </c>
      <c r="C61" s="2">
        <v>30000</v>
      </c>
      <c r="D61" s="2">
        <v>29784</v>
      </c>
      <c r="E61" s="2">
        <v>29700</v>
      </c>
      <c r="F61" s="3">
        <f t="shared" si="0"/>
        <v>89484</v>
      </c>
      <c r="G61" s="2">
        <v>31080</v>
      </c>
      <c r="H61" s="2">
        <v>26754</v>
      </c>
      <c r="I61" s="2">
        <v>26292</v>
      </c>
      <c r="J61" s="6">
        <f t="shared" si="1"/>
        <v>84126</v>
      </c>
      <c r="K61" s="2">
        <v>26502</v>
      </c>
      <c r="L61" s="2">
        <v>27009.78</v>
      </c>
      <c r="M61" s="2">
        <v>26755.899999999994</v>
      </c>
      <c r="N61" s="3">
        <f t="shared" si="2"/>
        <v>80267.679999999993</v>
      </c>
      <c r="O61" s="2">
        <v>26755.899999999994</v>
      </c>
      <c r="P61" s="2">
        <v>14119.67</v>
      </c>
      <c r="Q61" s="7">
        <v>12640.5</v>
      </c>
      <c r="R61" s="6">
        <f t="shared" si="3"/>
        <v>53516.069999999992</v>
      </c>
      <c r="S61" s="8">
        <f t="shared" si="4"/>
        <v>307393.75</v>
      </c>
      <c r="T61" s="9"/>
    </row>
    <row r="62" spans="1:20">
      <c r="A62" s="1">
        <v>57</v>
      </c>
      <c r="B62" s="1" t="s">
        <v>75</v>
      </c>
      <c r="C62" s="2">
        <v>18377.5</v>
      </c>
      <c r="D62" s="2">
        <v>18389</v>
      </c>
      <c r="E62" s="2">
        <v>20820</v>
      </c>
      <c r="F62" s="3">
        <f t="shared" si="0"/>
        <v>57586.5</v>
      </c>
      <c r="G62" s="2">
        <v>21147</v>
      </c>
      <c r="H62" s="2">
        <v>19950</v>
      </c>
      <c r="I62" s="2">
        <v>19383</v>
      </c>
      <c r="J62" s="6">
        <f t="shared" si="1"/>
        <v>60480</v>
      </c>
      <c r="K62" s="2">
        <v>22365</v>
      </c>
      <c r="L62" s="2">
        <v>19836.189999999999</v>
      </c>
      <c r="M62" s="2">
        <v>19814.109999999997</v>
      </c>
      <c r="N62" s="3">
        <f t="shared" si="2"/>
        <v>62015.3</v>
      </c>
      <c r="O62" s="2">
        <v>19814.109999999997</v>
      </c>
      <c r="P62" s="2">
        <v>10456.35</v>
      </c>
      <c r="Q62" s="7">
        <v>9360.94</v>
      </c>
      <c r="R62" s="6">
        <f t="shared" si="3"/>
        <v>39631.4</v>
      </c>
      <c r="S62" s="8">
        <f t="shared" si="4"/>
        <v>219713.19999999998</v>
      </c>
      <c r="T62" s="9"/>
    </row>
    <row r="63" spans="1:20">
      <c r="A63" s="1">
        <v>58</v>
      </c>
      <c r="B63" s="1" t="s">
        <v>76</v>
      </c>
      <c r="C63" s="2">
        <v>37514</v>
      </c>
      <c r="D63" s="2">
        <v>31540</v>
      </c>
      <c r="E63" s="2">
        <v>40140</v>
      </c>
      <c r="F63" s="3">
        <f t="shared" si="0"/>
        <v>109194</v>
      </c>
      <c r="G63" s="2">
        <v>30996</v>
      </c>
      <c r="H63" s="2">
        <v>35392</v>
      </c>
      <c r="I63" s="2">
        <v>31262</v>
      </c>
      <c r="J63" s="6">
        <f t="shared" si="1"/>
        <v>97650</v>
      </c>
      <c r="K63" s="2">
        <v>32004</v>
      </c>
      <c r="L63" s="2">
        <v>32150.760000000002</v>
      </c>
      <c r="M63" s="2">
        <v>32077.37</v>
      </c>
      <c r="N63" s="3">
        <f t="shared" si="2"/>
        <v>96232.13</v>
      </c>
      <c r="O63" s="2">
        <v>32077.37</v>
      </c>
      <c r="P63" s="2">
        <v>16927.939999999999</v>
      </c>
      <c r="Q63" s="7">
        <v>15154.58</v>
      </c>
      <c r="R63" s="6">
        <f t="shared" si="3"/>
        <v>64159.89</v>
      </c>
      <c r="S63" s="8">
        <f t="shared" si="4"/>
        <v>367236.02</v>
      </c>
      <c r="T63" s="9"/>
    </row>
    <row r="64" spans="1:20">
      <c r="A64" s="1">
        <v>59</v>
      </c>
      <c r="B64" s="1" t="s">
        <v>77</v>
      </c>
      <c r="C64" s="2">
        <v>11400</v>
      </c>
      <c r="D64" s="2">
        <v>11930</v>
      </c>
      <c r="E64" s="2">
        <v>13646</v>
      </c>
      <c r="F64" s="3">
        <f t="shared" si="0"/>
        <v>36976</v>
      </c>
      <c r="G64" s="2">
        <v>12712</v>
      </c>
      <c r="H64" s="2">
        <v>11872</v>
      </c>
      <c r="I64" s="2">
        <v>14980</v>
      </c>
      <c r="J64" s="6">
        <f t="shared" si="1"/>
        <v>39564</v>
      </c>
      <c r="K64" s="2">
        <v>14770</v>
      </c>
      <c r="L64" s="2">
        <v>10335.02</v>
      </c>
      <c r="M64" s="2">
        <v>13102.619999999995</v>
      </c>
      <c r="N64" s="3">
        <f t="shared" si="2"/>
        <v>38207.64</v>
      </c>
      <c r="O64" s="2">
        <v>13102.619999999995</v>
      </c>
      <c r="P64" s="2">
        <v>6914.53</v>
      </c>
      <c r="Q64" s="7">
        <v>6190.17</v>
      </c>
      <c r="R64" s="6">
        <f t="shared" si="3"/>
        <v>26207.319999999992</v>
      </c>
      <c r="S64" s="8">
        <f t="shared" si="4"/>
        <v>140954.96</v>
      </c>
      <c r="T64" s="9"/>
    </row>
    <row r="65" spans="1:20">
      <c r="A65" s="1">
        <v>60</v>
      </c>
      <c r="B65" s="1" t="s">
        <v>78</v>
      </c>
      <c r="C65" s="2">
        <v>13920</v>
      </c>
      <c r="D65" s="2">
        <v>13974</v>
      </c>
      <c r="E65" s="2">
        <v>13894</v>
      </c>
      <c r="F65" s="3">
        <f t="shared" si="0"/>
        <v>41788</v>
      </c>
      <c r="G65" s="2">
        <v>14014</v>
      </c>
      <c r="H65" s="2">
        <v>14028</v>
      </c>
      <c r="I65" s="2">
        <v>13146</v>
      </c>
      <c r="J65" s="6">
        <f t="shared" si="1"/>
        <v>41188</v>
      </c>
      <c r="K65" s="2">
        <v>14119</v>
      </c>
      <c r="L65" s="2">
        <v>14590.159999999998</v>
      </c>
      <c r="M65" s="2">
        <v>13450.450000000004</v>
      </c>
      <c r="N65" s="3">
        <f t="shared" si="2"/>
        <v>42159.61</v>
      </c>
      <c r="O65" s="2">
        <v>13450.450000000004</v>
      </c>
      <c r="P65" s="2">
        <v>7098.11</v>
      </c>
      <c r="Q65" s="7">
        <v>6354.51</v>
      </c>
      <c r="R65" s="6">
        <f t="shared" si="3"/>
        <v>26903.070000000007</v>
      </c>
      <c r="S65" s="8">
        <f t="shared" si="4"/>
        <v>152038.68</v>
      </c>
      <c r="T65" s="9"/>
    </row>
    <row r="66" spans="1:20">
      <c r="A66" s="1">
        <v>61</v>
      </c>
      <c r="B66" s="1" t="s">
        <v>79</v>
      </c>
      <c r="C66" s="2">
        <v>0</v>
      </c>
      <c r="D66" s="2">
        <v>0</v>
      </c>
      <c r="E66" s="2">
        <v>0</v>
      </c>
      <c r="F66" s="3">
        <f t="shared" si="0"/>
        <v>0</v>
      </c>
      <c r="G66" s="2">
        <v>0</v>
      </c>
      <c r="H66" s="2">
        <v>0</v>
      </c>
      <c r="I66" s="2">
        <v>0</v>
      </c>
      <c r="J66" s="6">
        <f t="shared" si="1"/>
        <v>0</v>
      </c>
      <c r="K66" s="2">
        <v>0</v>
      </c>
      <c r="L66" s="2">
        <v>0</v>
      </c>
      <c r="M66" s="2">
        <v>0</v>
      </c>
      <c r="N66" s="3">
        <f t="shared" si="2"/>
        <v>0</v>
      </c>
      <c r="O66" s="2">
        <v>0</v>
      </c>
      <c r="P66" s="2">
        <v>0</v>
      </c>
      <c r="Q66" s="7">
        <v>0</v>
      </c>
      <c r="R66" s="6">
        <f t="shared" si="3"/>
        <v>0</v>
      </c>
      <c r="S66" s="8">
        <f t="shared" si="4"/>
        <v>0</v>
      </c>
      <c r="T66" s="9"/>
    </row>
    <row r="67" spans="1:20">
      <c r="A67" s="1">
        <v>62</v>
      </c>
      <c r="B67" s="1" t="s">
        <v>80</v>
      </c>
      <c r="C67" s="2">
        <v>9067.5</v>
      </c>
      <c r="D67" s="2">
        <v>12179.5</v>
      </c>
      <c r="E67" s="2">
        <v>4302</v>
      </c>
      <c r="F67" s="3">
        <f t="shared" si="0"/>
        <v>25549</v>
      </c>
      <c r="G67" s="2">
        <v>8344</v>
      </c>
      <c r="H67" s="2">
        <v>11760</v>
      </c>
      <c r="I67" s="2">
        <v>10836</v>
      </c>
      <c r="J67" s="6">
        <f t="shared" si="1"/>
        <v>30940</v>
      </c>
      <c r="K67" s="2">
        <v>8477</v>
      </c>
      <c r="L67" s="2">
        <v>17448.599999999999</v>
      </c>
      <c r="M67" s="2">
        <v>12962.810000000005</v>
      </c>
      <c r="N67" s="3">
        <f t="shared" si="2"/>
        <v>38888.410000000003</v>
      </c>
      <c r="O67" s="2">
        <v>12962.810000000005</v>
      </c>
      <c r="P67" s="2">
        <v>6840.75</v>
      </c>
      <c r="Q67" s="7">
        <v>6124.13</v>
      </c>
      <c r="R67" s="6">
        <f t="shared" si="3"/>
        <v>25927.690000000006</v>
      </c>
      <c r="S67" s="8">
        <f t="shared" si="4"/>
        <v>121305.1</v>
      </c>
      <c r="T67" s="9"/>
    </row>
    <row r="68" spans="1:20">
      <c r="A68" s="1">
        <v>63</v>
      </c>
      <c r="B68" s="1" t="s">
        <v>81</v>
      </c>
      <c r="C68" s="2">
        <v>16704</v>
      </c>
      <c r="D68" s="2">
        <v>16710</v>
      </c>
      <c r="E68" s="2">
        <v>16638</v>
      </c>
      <c r="F68" s="3">
        <f t="shared" si="0"/>
        <v>50052</v>
      </c>
      <c r="G68" s="2">
        <v>15036</v>
      </c>
      <c r="H68" s="2">
        <v>15582</v>
      </c>
      <c r="I68" s="2">
        <v>13062</v>
      </c>
      <c r="J68" s="6">
        <f t="shared" si="1"/>
        <v>43680</v>
      </c>
      <c r="K68" s="2">
        <v>12348</v>
      </c>
      <c r="L68" s="2">
        <v>16483.84</v>
      </c>
      <c r="M68" s="2">
        <v>14415.910000000002</v>
      </c>
      <c r="N68" s="3">
        <f t="shared" si="2"/>
        <v>43247.75</v>
      </c>
      <c r="O68" s="2">
        <v>14415.910000000002</v>
      </c>
      <c r="P68" s="2">
        <v>7607.59</v>
      </c>
      <c r="Q68" s="7">
        <v>6810.63</v>
      </c>
      <c r="R68" s="6">
        <f t="shared" si="3"/>
        <v>28834.13</v>
      </c>
      <c r="S68" s="8">
        <f t="shared" si="4"/>
        <v>165813.88</v>
      </c>
      <c r="T68" s="9"/>
    </row>
    <row r="69" spans="1:20">
      <c r="A69" s="1">
        <v>64</v>
      </c>
      <c r="B69" s="1" t="s">
        <v>82</v>
      </c>
      <c r="C69" s="2">
        <v>30678</v>
      </c>
      <c r="D69" s="2">
        <v>30759</v>
      </c>
      <c r="E69" s="2">
        <v>31179</v>
      </c>
      <c r="F69" s="3">
        <f t="shared" si="0"/>
        <v>92616</v>
      </c>
      <c r="G69" s="2">
        <v>30261</v>
      </c>
      <c r="H69" s="2">
        <v>31668</v>
      </c>
      <c r="I69" s="2">
        <v>29316</v>
      </c>
      <c r="J69" s="6">
        <f t="shared" si="1"/>
        <v>91245</v>
      </c>
      <c r="K69" s="2">
        <v>32256</v>
      </c>
      <c r="L69" s="2">
        <v>31645.040000000001</v>
      </c>
      <c r="M69" s="2">
        <v>29947.130000000005</v>
      </c>
      <c r="N69" s="3">
        <f t="shared" si="2"/>
        <v>93848.170000000013</v>
      </c>
      <c r="O69" s="2">
        <v>29947.130000000005</v>
      </c>
      <c r="P69" s="2">
        <v>15803.77</v>
      </c>
      <c r="Q69" s="7">
        <v>14148.17</v>
      </c>
      <c r="R69" s="6">
        <f t="shared" si="3"/>
        <v>59899.070000000007</v>
      </c>
      <c r="S69" s="8">
        <f t="shared" si="4"/>
        <v>337608.24000000005</v>
      </c>
      <c r="T69" s="9"/>
    </row>
    <row r="70" spans="1:20">
      <c r="A70" s="1">
        <v>65</v>
      </c>
      <c r="B70" s="1" t="s">
        <v>83</v>
      </c>
      <c r="C70" s="2">
        <v>6132</v>
      </c>
      <c r="D70" s="2">
        <v>24508</v>
      </c>
      <c r="E70" s="2">
        <v>16483.5</v>
      </c>
      <c r="F70" s="3">
        <f t="shared" si="0"/>
        <v>47123.5</v>
      </c>
      <c r="G70" s="2">
        <v>2436</v>
      </c>
      <c r="H70" s="2">
        <v>0</v>
      </c>
      <c r="I70" s="2">
        <v>0</v>
      </c>
      <c r="J70" s="6">
        <f t="shared" si="1"/>
        <v>2436</v>
      </c>
      <c r="K70" s="2">
        <v>0</v>
      </c>
      <c r="L70" s="2">
        <v>0</v>
      </c>
      <c r="M70" s="2">
        <v>0</v>
      </c>
      <c r="N70" s="3">
        <f t="shared" si="2"/>
        <v>0</v>
      </c>
      <c r="O70" s="2">
        <v>0</v>
      </c>
      <c r="P70" s="2">
        <v>0</v>
      </c>
      <c r="Q70" s="7">
        <v>0</v>
      </c>
      <c r="R70" s="6">
        <f t="shared" si="3"/>
        <v>0</v>
      </c>
      <c r="S70" s="8">
        <f t="shared" si="4"/>
        <v>49559.5</v>
      </c>
      <c r="T70" s="9"/>
    </row>
    <row r="71" spans="1:20">
      <c r="A71" s="1">
        <v>66</v>
      </c>
      <c r="B71" s="1" t="s">
        <v>84</v>
      </c>
      <c r="C71" s="2">
        <v>18457.5</v>
      </c>
      <c r="D71" s="2">
        <v>22975.5</v>
      </c>
      <c r="E71" s="2">
        <v>20649</v>
      </c>
      <c r="F71" s="3">
        <f t="shared" ref="F71:F92" si="5">+C71+D71+E71</f>
        <v>62082</v>
      </c>
      <c r="G71" s="2">
        <v>9933</v>
      </c>
      <c r="H71" s="2">
        <v>11728.5</v>
      </c>
      <c r="I71" s="2">
        <v>15529.5</v>
      </c>
      <c r="J71" s="6">
        <f t="shared" ref="J71:J92" si="6">+G71+H71+I71</f>
        <v>37191</v>
      </c>
      <c r="K71" s="2">
        <v>16884</v>
      </c>
      <c r="L71" s="2">
        <v>20625.980000000003</v>
      </c>
      <c r="M71" s="2">
        <v>18755.000000000004</v>
      </c>
      <c r="N71" s="3">
        <f t="shared" ref="N71:N92" si="7">+K71+L71+M71</f>
        <v>56264.98000000001</v>
      </c>
      <c r="O71" s="2">
        <v>18755.000000000004</v>
      </c>
      <c r="P71" s="2">
        <v>9897.42</v>
      </c>
      <c r="Q71" s="7">
        <v>8860.56</v>
      </c>
      <c r="R71" s="6">
        <f t="shared" ref="R71:R95" si="8">+O71+P71+Q71</f>
        <v>37512.980000000003</v>
      </c>
      <c r="S71" s="8">
        <f t="shared" ref="S71:S94" si="9">+F71+J71+N71+R71</f>
        <v>193050.96000000002</v>
      </c>
      <c r="T71" s="9"/>
    </row>
    <row r="72" spans="1:20">
      <c r="A72" s="1">
        <v>67</v>
      </c>
      <c r="B72" s="1" t="s">
        <v>85</v>
      </c>
      <c r="C72" s="2">
        <v>26652</v>
      </c>
      <c r="D72" s="2">
        <v>25248</v>
      </c>
      <c r="E72" s="2">
        <v>25692</v>
      </c>
      <c r="F72" s="3">
        <f t="shared" si="5"/>
        <v>77592</v>
      </c>
      <c r="G72" s="2">
        <v>21336</v>
      </c>
      <c r="H72" s="2">
        <v>15456</v>
      </c>
      <c r="I72" s="2">
        <v>19278</v>
      </c>
      <c r="J72" s="6">
        <f t="shared" si="6"/>
        <v>56070</v>
      </c>
      <c r="K72" s="2">
        <v>18774</v>
      </c>
      <c r="L72" s="2">
        <v>18976.340000000004</v>
      </c>
      <c r="M72" s="2">
        <v>23839.139999999989</v>
      </c>
      <c r="N72" s="3">
        <f t="shared" si="7"/>
        <v>61589.479999999996</v>
      </c>
      <c r="O72" s="2">
        <v>23839.139999999989</v>
      </c>
      <c r="P72" s="2">
        <v>12580.43</v>
      </c>
      <c r="Q72" s="7">
        <v>11262.5</v>
      </c>
      <c r="R72" s="6">
        <f t="shared" si="8"/>
        <v>47682.069999999992</v>
      </c>
      <c r="S72" s="8">
        <f t="shared" si="9"/>
        <v>242933.55</v>
      </c>
      <c r="T72" s="9"/>
    </row>
    <row r="73" spans="1:20">
      <c r="A73" s="1">
        <v>68</v>
      </c>
      <c r="B73" s="1" t="s">
        <v>86</v>
      </c>
      <c r="C73" s="2">
        <v>17883</v>
      </c>
      <c r="D73" s="2">
        <v>21419</v>
      </c>
      <c r="E73" s="2">
        <v>19334.5</v>
      </c>
      <c r="F73" s="3">
        <f t="shared" si="5"/>
        <v>58636.5</v>
      </c>
      <c r="G73" s="2">
        <v>17689</v>
      </c>
      <c r="H73" s="2">
        <v>22851.5</v>
      </c>
      <c r="I73" s="2">
        <v>20471.5</v>
      </c>
      <c r="J73" s="6">
        <f t="shared" si="6"/>
        <v>61012</v>
      </c>
      <c r="K73" s="2">
        <v>16180.5</v>
      </c>
      <c r="L73" s="2">
        <v>25693.199999999997</v>
      </c>
      <c r="M73" s="2">
        <v>20936.840000000004</v>
      </c>
      <c r="N73" s="3">
        <f t="shared" si="7"/>
        <v>62810.54</v>
      </c>
      <c r="O73" s="2">
        <v>20936.840000000004</v>
      </c>
      <c r="P73" s="2">
        <v>11048.84</v>
      </c>
      <c r="Q73" s="7">
        <v>9891.36</v>
      </c>
      <c r="R73" s="6">
        <f t="shared" si="8"/>
        <v>41877.040000000008</v>
      </c>
      <c r="S73" s="8">
        <f t="shared" si="9"/>
        <v>224336.08000000002</v>
      </c>
      <c r="T73" s="9"/>
    </row>
    <row r="74" spans="1:20">
      <c r="A74" s="1">
        <v>69</v>
      </c>
      <c r="B74" s="1" t="s">
        <v>87</v>
      </c>
      <c r="C74" s="2">
        <v>27258</v>
      </c>
      <c r="D74" s="2">
        <v>27360</v>
      </c>
      <c r="E74" s="2">
        <v>28824</v>
      </c>
      <c r="F74" s="3">
        <f t="shared" si="5"/>
        <v>83442</v>
      </c>
      <c r="G74" s="2">
        <v>25914</v>
      </c>
      <c r="H74" s="2">
        <v>30030</v>
      </c>
      <c r="I74" s="2">
        <v>26082</v>
      </c>
      <c r="J74" s="6">
        <f t="shared" si="6"/>
        <v>82026</v>
      </c>
      <c r="K74" s="2">
        <v>26712</v>
      </c>
      <c r="L74" s="2">
        <v>30776.339999999997</v>
      </c>
      <c r="M74" s="2">
        <v>28744.160000000003</v>
      </c>
      <c r="N74" s="3">
        <f t="shared" si="7"/>
        <v>86232.5</v>
      </c>
      <c r="O74" s="2">
        <v>28744.160000000003</v>
      </c>
      <c r="P74" s="2">
        <v>15168.93</v>
      </c>
      <c r="Q74" s="7">
        <v>13579.84</v>
      </c>
      <c r="R74" s="6">
        <f t="shared" si="8"/>
        <v>57492.930000000008</v>
      </c>
      <c r="S74" s="8">
        <f t="shared" si="9"/>
        <v>309193.43</v>
      </c>
      <c r="T74" s="9"/>
    </row>
    <row r="75" spans="1:20">
      <c r="A75" s="1">
        <v>70</v>
      </c>
      <c r="B75" s="1" t="s">
        <v>88</v>
      </c>
      <c r="C75" s="2">
        <v>15245</v>
      </c>
      <c r="D75" s="2">
        <v>13753</v>
      </c>
      <c r="E75" s="2">
        <v>15628.5</v>
      </c>
      <c r="F75" s="3">
        <f t="shared" si="5"/>
        <v>44626.5</v>
      </c>
      <c r="G75" s="2">
        <v>14315</v>
      </c>
      <c r="H75" s="2">
        <v>15701</v>
      </c>
      <c r="I75" s="2">
        <v>14518</v>
      </c>
      <c r="J75" s="6">
        <f t="shared" si="6"/>
        <v>44534</v>
      </c>
      <c r="K75" s="2">
        <v>14602</v>
      </c>
      <c r="L75" s="2">
        <v>14724.52</v>
      </c>
      <c r="M75" s="2">
        <v>14663.259999999997</v>
      </c>
      <c r="N75" s="3">
        <f t="shared" si="7"/>
        <v>43989.78</v>
      </c>
      <c r="O75" s="2">
        <v>14663.259999999997</v>
      </c>
      <c r="P75" s="2">
        <v>7738.12</v>
      </c>
      <c r="Q75" s="7">
        <v>6927.48</v>
      </c>
      <c r="R75" s="6">
        <f t="shared" si="8"/>
        <v>29328.859999999997</v>
      </c>
      <c r="S75" s="8">
        <f t="shared" si="9"/>
        <v>162479.13999999998</v>
      </c>
      <c r="T75" s="9"/>
    </row>
    <row r="76" spans="1:20">
      <c r="A76" s="1">
        <v>71</v>
      </c>
      <c r="B76" s="1" t="s">
        <v>89</v>
      </c>
      <c r="C76" s="2">
        <v>14506.5</v>
      </c>
      <c r="D76" s="2">
        <v>14536</v>
      </c>
      <c r="E76" s="2">
        <v>16747.5</v>
      </c>
      <c r="F76" s="3">
        <f t="shared" si="5"/>
        <v>45790</v>
      </c>
      <c r="G76" s="2">
        <v>18070.5</v>
      </c>
      <c r="H76" s="2">
        <v>17381</v>
      </c>
      <c r="I76" s="2">
        <v>16408</v>
      </c>
      <c r="J76" s="6">
        <f t="shared" si="6"/>
        <v>51859.5</v>
      </c>
      <c r="K76" s="2">
        <v>18917.5</v>
      </c>
      <c r="L76" s="2">
        <v>16812.969999999998</v>
      </c>
      <c r="M76" s="2">
        <v>16801.219999999998</v>
      </c>
      <c r="N76" s="3">
        <f t="shared" si="7"/>
        <v>52531.69</v>
      </c>
      <c r="O76" s="2">
        <v>16801.219999999998</v>
      </c>
      <c r="P76" s="2">
        <v>8866.3799999999992</v>
      </c>
      <c r="Q76" s="7">
        <v>7937.54</v>
      </c>
      <c r="R76" s="6">
        <f t="shared" si="8"/>
        <v>33605.14</v>
      </c>
      <c r="S76" s="8">
        <f t="shared" si="9"/>
        <v>183786.33000000002</v>
      </c>
      <c r="T76" s="9"/>
    </row>
    <row r="77" spans="1:20">
      <c r="A77" s="1">
        <v>72</v>
      </c>
      <c r="B77" s="1" t="s">
        <v>90</v>
      </c>
      <c r="C77" s="2">
        <v>9330</v>
      </c>
      <c r="D77" s="2">
        <v>10356</v>
      </c>
      <c r="E77" s="2">
        <v>10340</v>
      </c>
      <c r="F77" s="3">
        <f t="shared" si="5"/>
        <v>30026</v>
      </c>
      <c r="G77" s="2">
        <v>8680</v>
      </c>
      <c r="H77" s="2">
        <v>11049.5</v>
      </c>
      <c r="I77" s="2">
        <v>10979.5</v>
      </c>
      <c r="J77" s="6">
        <f t="shared" si="6"/>
        <v>30709</v>
      </c>
      <c r="K77" s="2">
        <v>9772</v>
      </c>
      <c r="L77" s="2">
        <v>10172.259999999998</v>
      </c>
      <c r="M77" s="2">
        <v>9972.1200000000008</v>
      </c>
      <c r="N77" s="3">
        <f t="shared" si="7"/>
        <v>29916.379999999997</v>
      </c>
      <c r="O77" s="2">
        <v>9972.1200000000008</v>
      </c>
      <c r="P77" s="2">
        <v>5262.52</v>
      </c>
      <c r="Q77" s="7">
        <v>4711.21</v>
      </c>
      <c r="R77" s="6">
        <f t="shared" si="8"/>
        <v>19945.850000000002</v>
      </c>
      <c r="S77" s="8">
        <f t="shared" si="9"/>
        <v>110597.23000000001</v>
      </c>
      <c r="T77" s="9"/>
    </row>
    <row r="78" spans="1:20">
      <c r="A78" s="1">
        <v>73</v>
      </c>
      <c r="B78" s="1" t="s">
        <v>91</v>
      </c>
      <c r="C78" s="2">
        <v>32066</v>
      </c>
      <c r="D78" s="2">
        <v>42452</v>
      </c>
      <c r="E78" s="2">
        <v>54976</v>
      </c>
      <c r="F78" s="3">
        <f t="shared" si="5"/>
        <v>129494</v>
      </c>
      <c r="G78" s="2">
        <v>39844</v>
      </c>
      <c r="H78" s="2">
        <v>48377</v>
      </c>
      <c r="I78" s="2">
        <v>40964</v>
      </c>
      <c r="J78" s="6">
        <f t="shared" si="6"/>
        <v>129185</v>
      </c>
      <c r="K78" s="2">
        <v>39564</v>
      </c>
      <c r="L78" s="2">
        <v>49771.34</v>
      </c>
      <c r="M78" s="2">
        <v>41849.070000000007</v>
      </c>
      <c r="N78" s="3">
        <f t="shared" si="7"/>
        <v>131184.41</v>
      </c>
      <c r="O78" s="2">
        <v>41849.070000000007</v>
      </c>
      <c r="P78" s="2">
        <v>22084.66</v>
      </c>
      <c r="Q78" s="7">
        <v>19771.09</v>
      </c>
      <c r="R78" s="6">
        <f t="shared" si="8"/>
        <v>83704.820000000007</v>
      </c>
      <c r="S78" s="8">
        <f t="shared" si="9"/>
        <v>473568.23000000004</v>
      </c>
      <c r="T78" s="9"/>
    </row>
    <row r="79" spans="1:20">
      <c r="A79" s="1">
        <v>74</v>
      </c>
      <c r="B79" s="1" t="s">
        <v>92</v>
      </c>
      <c r="C79" s="2">
        <v>9750</v>
      </c>
      <c r="D79" s="2">
        <v>9068</v>
      </c>
      <c r="E79" s="2">
        <v>18964</v>
      </c>
      <c r="F79" s="3">
        <f t="shared" si="5"/>
        <v>37782</v>
      </c>
      <c r="G79" s="2">
        <v>22620.5</v>
      </c>
      <c r="H79" s="2">
        <v>12327</v>
      </c>
      <c r="I79" s="2">
        <v>8729</v>
      </c>
      <c r="J79" s="6">
        <f t="shared" si="6"/>
        <v>43676.5</v>
      </c>
      <c r="K79" s="2">
        <v>3556</v>
      </c>
      <c r="L79" s="2">
        <v>51491.5</v>
      </c>
      <c r="M79" s="2">
        <v>27523.759999999995</v>
      </c>
      <c r="N79" s="3">
        <f t="shared" si="7"/>
        <v>82571.259999999995</v>
      </c>
      <c r="O79" s="2">
        <v>27523.759999999995</v>
      </c>
      <c r="P79" s="2">
        <v>14524.88</v>
      </c>
      <c r="Q79" s="7">
        <v>13003.26</v>
      </c>
      <c r="R79" s="6">
        <f t="shared" si="8"/>
        <v>55051.899999999994</v>
      </c>
      <c r="S79" s="8">
        <f t="shared" si="9"/>
        <v>219081.66</v>
      </c>
      <c r="T79" s="9"/>
    </row>
    <row r="80" spans="1:20">
      <c r="A80" s="1">
        <v>75</v>
      </c>
      <c r="B80" s="1" t="s">
        <v>93</v>
      </c>
      <c r="C80" s="2">
        <v>8436</v>
      </c>
      <c r="D80" s="2">
        <v>8295</v>
      </c>
      <c r="E80" s="2">
        <v>8290.5</v>
      </c>
      <c r="F80" s="3">
        <f t="shared" si="5"/>
        <v>25021.5</v>
      </c>
      <c r="G80" s="2">
        <v>9072</v>
      </c>
      <c r="H80" s="2">
        <v>9009</v>
      </c>
      <c r="I80" s="2">
        <v>8568</v>
      </c>
      <c r="J80" s="6">
        <f t="shared" si="6"/>
        <v>26649</v>
      </c>
      <c r="K80" s="2">
        <v>9733.5</v>
      </c>
      <c r="L80" s="2">
        <v>8837.9000000000015</v>
      </c>
      <c r="M80" s="2">
        <v>8722.6899999999969</v>
      </c>
      <c r="N80" s="3">
        <f t="shared" si="7"/>
        <v>27294.089999999997</v>
      </c>
      <c r="O80" s="2">
        <v>8722.6899999999969</v>
      </c>
      <c r="P80" s="2">
        <v>4603.1499999999996</v>
      </c>
      <c r="Q80" s="7">
        <v>4120.93</v>
      </c>
      <c r="R80" s="6">
        <f t="shared" si="8"/>
        <v>17446.769999999997</v>
      </c>
      <c r="S80" s="8">
        <f t="shared" si="9"/>
        <v>96411.359999999986</v>
      </c>
      <c r="T80" s="9"/>
    </row>
    <row r="81" spans="1:20">
      <c r="A81" s="1">
        <v>76</v>
      </c>
      <c r="B81" s="1" t="s">
        <v>94</v>
      </c>
      <c r="C81" s="2">
        <v>10866</v>
      </c>
      <c r="D81" s="2">
        <v>11884</v>
      </c>
      <c r="E81" s="2">
        <v>11814</v>
      </c>
      <c r="F81" s="3">
        <f t="shared" si="5"/>
        <v>34564</v>
      </c>
      <c r="G81" s="2">
        <v>12264</v>
      </c>
      <c r="H81" s="2">
        <v>12012</v>
      </c>
      <c r="I81" s="2">
        <v>11371.5</v>
      </c>
      <c r="J81" s="6">
        <f t="shared" si="6"/>
        <v>35647.5</v>
      </c>
      <c r="K81" s="2">
        <v>13146</v>
      </c>
      <c r="L81" s="2">
        <v>11632.869999999999</v>
      </c>
      <c r="M81" s="2">
        <v>11624.409999999998</v>
      </c>
      <c r="N81" s="3">
        <f t="shared" si="7"/>
        <v>36403.279999999999</v>
      </c>
      <c r="O81" s="2">
        <v>11624.409999999998</v>
      </c>
      <c r="P81" s="2">
        <v>6134.45</v>
      </c>
      <c r="Q81" s="7">
        <v>5491.81</v>
      </c>
      <c r="R81" s="6">
        <f t="shared" si="8"/>
        <v>23250.67</v>
      </c>
      <c r="S81" s="8">
        <f t="shared" si="9"/>
        <v>129865.45</v>
      </c>
      <c r="T81" s="9"/>
    </row>
    <row r="82" spans="1:20">
      <c r="A82" s="1">
        <v>77</v>
      </c>
      <c r="B82" s="1" t="s">
        <v>95</v>
      </c>
      <c r="C82" s="2">
        <v>4644</v>
      </c>
      <c r="D82" s="2">
        <v>4632</v>
      </c>
      <c r="E82" s="2">
        <v>4627</v>
      </c>
      <c r="F82" s="3">
        <f t="shared" si="5"/>
        <v>13903</v>
      </c>
      <c r="G82" s="2">
        <v>5894</v>
      </c>
      <c r="H82" s="2">
        <v>6076</v>
      </c>
      <c r="I82" s="2">
        <v>5638.5</v>
      </c>
      <c r="J82" s="6">
        <f t="shared" si="6"/>
        <v>17608.5</v>
      </c>
      <c r="K82" s="2">
        <v>5855.5</v>
      </c>
      <c r="L82" s="2">
        <v>5896.2199999999993</v>
      </c>
      <c r="M82" s="2">
        <v>5875.8499999999995</v>
      </c>
      <c r="N82" s="3">
        <f t="shared" si="7"/>
        <v>17627.57</v>
      </c>
      <c r="O82" s="2">
        <v>5875.8499999999995</v>
      </c>
      <c r="P82" s="2">
        <v>3100.82</v>
      </c>
      <c r="Q82" s="7">
        <v>2775.98</v>
      </c>
      <c r="R82" s="6">
        <f t="shared" si="8"/>
        <v>11752.65</v>
      </c>
      <c r="S82" s="8">
        <f t="shared" si="9"/>
        <v>60891.72</v>
      </c>
      <c r="T82" s="9"/>
    </row>
    <row r="83" spans="1:20">
      <c r="A83" s="1">
        <v>78</v>
      </c>
      <c r="B83" s="1" t="s">
        <v>96</v>
      </c>
      <c r="C83" s="2">
        <v>7029</v>
      </c>
      <c r="D83" s="2">
        <v>8157</v>
      </c>
      <c r="E83" s="2">
        <v>17304</v>
      </c>
      <c r="F83" s="3">
        <f t="shared" si="5"/>
        <v>32490</v>
      </c>
      <c r="G83" s="2">
        <v>9576</v>
      </c>
      <c r="H83" s="2">
        <v>9394</v>
      </c>
      <c r="I83" s="2">
        <v>6797</v>
      </c>
      <c r="J83" s="6">
        <f t="shared" si="6"/>
        <v>25767</v>
      </c>
      <c r="K83" s="2">
        <v>6555.5</v>
      </c>
      <c r="L83" s="2">
        <v>14071.900000000001</v>
      </c>
      <c r="M83" s="2">
        <v>10313.699999999997</v>
      </c>
      <c r="N83" s="3">
        <f t="shared" si="7"/>
        <v>30941.1</v>
      </c>
      <c r="O83" s="2">
        <v>10313.699999999997</v>
      </c>
      <c r="P83" s="2">
        <v>5442.77</v>
      </c>
      <c r="Q83" s="7">
        <v>4872.58</v>
      </c>
      <c r="R83" s="6">
        <f t="shared" si="8"/>
        <v>20629.049999999996</v>
      </c>
      <c r="S83" s="8">
        <f t="shared" si="9"/>
        <v>109827.15</v>
      </c>
      <c r="T83" s="9"/>
    </row>
    <row r="84" spans="1:20">
      <c r="A84" s="1">
        <v>79</v>
      </c>
      <c r="B84" s="1" t="s">
        <v>97</v>
      </c>
      <c r="C84" s="2">
        <v>10288.5</v>
      </c>
      <c r="D84" s="2">
        <v>10332</v>
      </c>
      <c r="E84" s="2">
        <v>10256</v>
      </c>
      <c r="F84" s="3">
        <f t="shared" si="5"/>
        <v>30876.5</v>
      </c>
      <c r="G84" s="2">
        <v>9408</v>
      </c>
      <c r="H84" s="2">
        <v>12516</v>
      </c>
      <c r="I84" s="2">
        <v>10248</v>
      </c>
      <c r="J84" s="6">
        <f t="shared" si="6"/>
        <v>32172</v>
      </c>
      <c r="K84" s="2">
        <v>10843</v>
      </c>
      <c r="L84" s="2">
        <v>11506.96</v>
      </c>
      <c r="M84" s="2">
        <v>10487.990000000003</v>
      </c>
      <c r="N84" s="3">
        <f t="shared" si="7"/>
        <v>32837.950000000004</v>
      </c>
      <c r="O84" s="2">
        <v>10487.990000000003</v>
      </c>
      <c r="P84" s="2">
        <v>5534.74</v>
      </c>
      <c r="Q84" s="7">
        <v>4954.92</v>
      </c>
      <c r="R84" s="6">
        <f t="shared" si="8"/>
        <v>20977.65</v>
      </c>
      <c r="S84" s="8">
        <f t="shared" si="9"/>
        <v>116864.1</v>
      </c>
      <c r="T84" s="9"/>
    </row>
    <row r="85" spans="1:20">
      <c r="A85" s="1">
        <v>80</v>
      </c>
      <c r="B85" s="1" t="s">
        <v>98</v>
      </c>
      <c r="C85" s="2">
        <v>1743</v>
      </c>
      <c r="D85" s="2">
        <v>6074</v>
      </c>
      <c r="E85" s="2">
        <v>9964.5</v>
      </c>
      <c r="F85" s="3">
        <f t="shared" si="5"/>
        <v>17781.5</v>
      </c>
      <c r="G85" s="2">
        <v>6254.5</v>
      </c>
      <c r="H85" s="2">
        <v>6300</v>
      </c>
      <c r="I85" s="2">
        <v>5712</v>
      </c>
      <c r="J85" s="6">
        <f t="shared" si="6"/>
        <v>18266.5</v>
      </c>
      <c r="K85" s="2">
        <v>5985</v>
      </c>
      <c r="L85" s="2">
        <v>6059.6</v>
      </c>
      <c r="M85" s="2">
        <v>6022.29</v>
      </c>
      <c r="N85" s="3">
        <f t="shared" si="7"/>
        <v>18066.89</v>
      </c>
      <c r="O85" s="2">
        <v>6022.29</v>
      </c>
      <c r="P85" s="2">
        <v>3178.11</v>
      </c>
      <c r="Q85" s="7">
        <v>2845.17</v>
      </c>
      <c r="R85" s="6">
        <f t="shared" si="8"/>
        <v>12045.57</v>
      </c>
      <c r="S85" s="8">
        <f t="shared" si="9"/>
        <v>66160.459999999992</v>
      </c>
      <c r="T85" s="9"/>
    </row>
    <row r="86" spans="1:20">
      <c r="A86" s="1">
        <v>81</v>
      </c>
      <c r="B86" s="1" t="s">
        <v>99</v>
      </c>
      <c r="C86" s="2">
        <v>9457.5</v>
      </c>
      <c r="D86" s="2">
        <v>9471</v>
      </c>
      <c r="E86" s="2">
        <v>9900</v>
      </c>
      <c r="F86" s="3">
        <f t="shared" si="5"/>
        <v>28828.5</v>
      </c>
      <c r="G86" s="2">
        <v>10010</v>
      </c>
      <c r="H86" s="2">
        <v>10360</v>
      </c>
      <c r="I86" s="2">
        <v>9702</v>
      </c>
      <c r="J86" s="6">
        <f t="shared" si="6"/>
        <v>30072</v>
      </c>
      <c r="K86" s="2">
        <v>9793</v>
      </c>
      <c r="L86" s="2">
        <v>10015.82</v>
      </c>
      <c r="M86" s="2">
        <v>9904.41</v>
      </c>
      <c r="N86" s="3">
        <f t="shared" si="7"/>
        <v>29713.23</v>
      </c>
      <c r="O86" s="2">
        <v>9904.41</v>
      </c>
      <c r="P86" s="2">
        <v>5226.7700000000004</v>
      </c>
      <c r="Q86" s="7">
        <v>4679.22</v>
      </c>
      <c r="R86" s="6">
        <f t="shared" si="8"/>
        <v>19810.400000000001</v>
      </c>
      <c r="S86" s="8">
        <f t="shared" si="9"/>
        <v>108424.13</v>
      </c>
      <c r="T86" s="9"/>
    </row>
    <row r="87" spans="1:20">
      <c r="A87" s="1">
        <v>82</v>
      </c>
      <c r="B87" s="1" t="s">
        <v>100</v>
      </c>
      <c r="C87" s="2">
        <v>9612</v>
      </c>
      <c r="D87" s="2">
        <v>9603.5</v>
      </c>
      <c r="E87" s="2">
        <v>9578</v>
      </c>
      <c r="F87" s="3">
        <f t="shared" si="5"/>
        <v>28793.5</v>
      </c>
      <c r="G87" s="2">
        <v>9345</v>
      </c>
      <c r="H87" s="2">
        <v>10045</v>
      </c>
      <c r="I87" s="2">
        <v>9142</v>
      </c>
      <c r="J87" s="6">
        <f t="shared" si="6"/>
        <v>28532</v>
      </c>
      <c r="K87" s="2">
        <v>9184</v>
      </c>
      <c r="L87" s="2">
        <v>9458.619999999999</v>
      </c>
      <c r="M87" s="2">
        <v>9321.3000000000011</v>
      </c>
      <c r="N87" s="3">
        <f t="shared" si="7"/>
        <v>27963.919999999998</v>
      </c>
      <c r="O87" s="2">
        <v>9321.3000000000011</v>
      </c>
      <c r="P87" s="2">
        <v>4919.0600000000004</v>
      </c>
      <c r="Q87" s="7">
        <v>4403.74</v>
      </c>
      <c r="R87" s="6">
        <f t="shared" si="8"/>
        <v>18644.099999999999</v>
      </c>
      <c r="S87" s="8">
        <f t="shared" si="9"/>
        <v>103933.51999999999</v>
      </c>
      <c r="T87" s="9"/>
    </row>
    <row r="88" spans="1:20">
      <c r="A88" s="1">
        <v>83</v>
      </c>
      <c r="B88" s="1" t="s">
        <v>101</v>
      </c>
      <c r="C88" s="2">
        <v>13742</v>
      </c>
      <c r="D88" s="2">
        <v>13751.5</v>
      </c>
      <c r="E88" s="2">
        <v>13686</v>
      </c>
      <c r="F88" s="3">
        <f t="shared" si="5"/>
        <v>41179.5</v>
      </c>
      <c r="G88" s="2">
        <v>7882</v>
      </c>
      <c r="H88" s="2">
        <v>16761.5</v>
      </c>
      <c r="I88" s="2">
        <v>19358.5</v>
      </c>
      <c r="J88" s="6">
        <f t="shared" si="6"/>
        <v>44002</v>
      </c>
      <c r="K88" s="2">
        <v>17153.5</v>
      </c>
      <c r="L88" s="2">
        <v>15739.249999999998</v>
      </c>
      <c r="M88" s="2">
        <v>15518.229999999998</v>
      </c>
      <c r="N88" s="3">
        <f t="shared" si="7"/>
        <v>48410.979999999996</v>
      </c>
      <c r="O88" s="2">
        <v>15518.229999999998</v>
      </c>
      <c r="P88" s="2">
        <v>8189.3</v>
      </c>
      <c r="Q88" s="7">
        <v>7331.4</v>
      </c>
      <c r="R88" s="6">
        <f t="shared" si="8"/>
        <v>31038.93</v>
      </c>
      <c r="S88" s="8">
        <f t="shared" si="9"/>
        <v>164631.40999999997</v>
      </c>
      <c r="T88" s="9"/>
    </row>
    <row r="89" spans="1:20">
      <c r="A89" s="1">
        <v>84</v>
      </c>
      <c r="B89" s="1" t="s">
        <v>102</v>
      </c>
      <c r="C89" s="2">
        <v>7804</v>
      </c>
      <c r="D89" s="2">
        <v>7782</v>
      </c>
      <c r="E89" s="2">
        <v>7828</v>
      </c>
      <c r="F89" s="3">
        <f t="shared" si="5"/>
        <v>23414</v>
      </c>
      <c r="G89" s="2">
        <v>7952</v>
      </c>
      <c r="H89" s="2">
        <v>8092</v>
      </c>
      <c r="I89" s="2">
        <v>0</v>
      </c>
      <c r="J89" s="6">
        <f t="shared" si="6"/>
        <v>16044</v>
      </c>
      <c r="K89" s="2">
        <v>0</v>
      </c>
      <c r="L89" s="2">
        <v>0</v>
      </c>
      <c r="M89" s="2"/>
      <c r="N89" s="3">
        <f t="shared" si="7"/>
        <v>0</v>
      </c>
      <c r="O89" s="2"/>
      <c r="P89" s="2"/>
      <c r="Q89" s="7"/>
      <c r="R89" s="6">
        <f t="shared" si="8"/>
        <v>0</v>
      </c>
      <c r="S89" s="8">
        <f t="shared" si="9"/>
        <v>39458</v>
      </c>
      <c r="T89" s="9"/>
    </row>
    <row r="90" spans="1:20">
      <c r="A90" s="1">
        <v>85</v>
      </c>
      <c r="B90" s="1" t="s">
        <v>103</v>
      </c>
      <c r="C90" s="2">
        <v>9858</v>
      </c>
      <c r="D90" s="2">
        <v>9894</v>
      </c>
      <c r="E90" s="2">
        <v>9832</v>
      </c>
      <c r="F90" s="3">
        <f t="shared" si="5"/>
        <v>29584</v>
      </c>
      <c r="G90" s="2">
        <v>10041.5</v>
      </c>
      <c r="H90" s="2">
        <v>10003</v>
      </c>
      <c r="I90" s="2">
        <v>9240</v>
      </c>
      <c r="J90" s="6">
        <f t="shared" si="6"/>
        <v>29284.5</v>
      </c>
      <c r="K90" s="2">
        <v>9660</v>
      </c>
      <c r="L90" s="2">
        <v>9701.2799999999988</v>
      </c>
      <c r="M90" s="2">
        <v>9680.64</v>
      </c>
      <c r="N90" s="3">
        <f t="shared" si="7"/>
        <v>29041.919999999998</v>
      </c>
      <c r="O90" s="2">
        <v>9680.64</v>
      </c>
      <c r="P90" s="2">
        <v>5108.6899999999996</v>
      </c>
      <c r="Q90" s="7">
        <v>4573.5</v>
      </c>
      <c r="R90" s="6">
        <f t="shared" si="8"/>
        <v>19362.829999999998</v>
      </c>
      <c r="S90" s="8">
        <f t="shared" si="9"/>
        <v>107273.25</v>
      </c>
      <c r="T90" s="9"/>
    </row>
    <row r="91" spans="1:20">
      <c r="A91" s="1">
        <v>82</v>
      </c>
      <c r="B91" s="1" t="s">
        <v>104</v>
      </c>
      <c r="C91" s="2"/>
      <c r="D91" s="2"/>
      <c r="E91" s="2">
        <v>0</v>
      </c>
      <c r="F91" s="10">
        <v>0</v>
      </c>
      <c r="G91" s="2">
        <v>4203.5</v>
      </c>
      <c r="H91" s="2">
        <v>13006</v>
      </c>
      <c r="I91" s="2">
        <v>8323</v>
      </c>
      <c r="J91" s="6">
        <f t="shared" si="6"/>
        <v>25532.5</v>
      </c>
      <c r="K91" s="2">
        <v>9702</v>
      </c>
      <c r="L91" s="2">
        <v>10446.559999999998</v>
      </c>
      <c r="M91" s="2">
        <v>9425.1300000000028</v>
      </c>
      <c r="N91" s="3">
        <f t="shared" si="7"/>
        <v>29573.690000000002</v>
      </c>
      <c r="O91" s="2">
        <v>9425.1300000000028</v>
      </c>
      <c r="P91" s="2">
        <v>4973.84</v>
      </c>
      <c r="Q91" s="7">
        <v>4452.79</v>
      </c>
      <c r="R91" s="6">
        <f t="shared" si="8"/>
        <v>18851.760000000002</v>
      </c>
      <c r="S91" s="8">
        <f t="shared" si="9"/>
        <v>73957.950000000012</v>
      </c>
      <c r="T91" s="9"/>
    </row>
    <row r="92" spans="1:20">
      <c r="A92" s="1">
        <v>84</v>
      </c>
      <c r="B92" s="1" t="s">
        <v>105</v>
      </c>
      <c r="C92" s="2"/>
      <c r="D92" s="2"/>
      <c r="E92" s="2">
        <v>0</v>
      </c>
      <c r="F92" s="3">
        <f t="shared" si="5"/>
        <v>0</v>
      </c>
      <c r="G92" s="2">
        <v>546</v>
      </c>
      <c r="H92" s="2">
        <v>6090</v>
      </c>
      <c r="I92" s="2">
        <v>10619</v>
      </c>
      <c r="J92" s="6">
        <f t="shared" si="6"/>
        <v>17255</v>
      </c>
      <c r="K92" s="2">
        <v>5572</v>
      </c>
      <c r="L92" s="2">
        <v>5898.98</v>
      </c>
      <c r="M92" s="2">
        <v>5735.48</v>
      </c>
      <c r="N92" s="3">
        <f t="shared" si="7"/>
        <v>17206.46</v>
      </c>
      <c r="O92" s="2">
        <v>5735.5</v>
      </c>
      <c r="P92" s="2">
        <v>3026.74</v>
      </c>
      <c r="Q92" s="7">
        <v>2709.66</v>
      </c>
      <c r="R92" s="6">
        <f t="shared" si="8"/>
        <v>11471.9</v>
      </c>
      <c r="S92" s="8">
        <f t="shared" si="9"/>
        <v>45933.36</v>
      </c>
      <c r="T92" s="9"/>
    </row>
    <row r="93" spans="1:20">
      <c r="A93" s="1"/>
      <c r="B93" s="1" t="s">
        <v>106</v>
      </c>
      <c r="C93" s="2">
        <f t="shared" ref="C93:R93" si="10">SUM(C6:C92)</f>
        <v>1309454</v>
      </c>
      <c r="D93" s="2">
        <f t="shared" si="10"/>
        <v>1371823.5</v>
      </c>
      <c r="E93" s="2">
        <f t="shared" si="10"/>
        <v>1393546</v>
      </c>
      <c r="F93" s="3">
        <f t="shared" si="10"/>
        <v>4074823.5</v>
      </c>
      <c r="G93" s="2">
        <f t="shared" si="10"/>
        <v>1265222</v>
      </c>
      <c r="H93" s="2">
        <f t="shared" si="10"/>
        <v>1477857.5</v>
      </c>
      <c r="I93" s="8">
        <f t="shared" si="10"/>
        <v>1342845</v>
      </c>
      <c r="J93" s="6">
        <f t="shared" si="10"/>
        <v>4085924.5</v>
      </c>
      <c r="K93" s="4">
        <f t="shared" si="10"/>
        <v>1340230.5</v>
      </c>
      <c r="L93" s="4">
        <f t="shared" si="10"/>
        <v>1464905.2000000007</v>
      </c>
      <c r="M93" s="4">
        <f t="shared" si="10"/>
        <v>1372361.5599999994</v>
      </c>
      <c r="N93" s="3">
        <f t="shared" si="10"/>
        <v>4177497.2599999988</v>
      </c>
      <c r="O93" s="8">
        <f t="shared" si="10"/>
        <v>1372361.5799999994</v>
      </c>
      <c r="P93" s="2">
        <f t="shared" si="10"/>
        <v>724225.36000000022</v>
      </c>
      <c r="Q93" s="7">
        <f t="shared" si="10"/>
        <v>648355.75000000012</v>
      </c>
      <c r="R93" s="6">
        <f t="shared" si="10"/>
        <v>2744942.689999999</v>
      </c>
      <c r="S93" s="8">
        <f t="shared" si="9"/>
        <v>15083187.949999997</v>
      </c>
      <c r="T93" s="9"/>
    </row>
    <row r="94" spans="1:20">
      <c r="A94" s="1"/>
      <c r="B94" s="1" t="s">
        <v>107</v>
      </c>
      <c r="C94" s="2">
        <v>71295.000000000015</v>
      </c>
      <c r="D94" s="2">
        <v>71295.000000000015</v>
      </c>
      <c r="E94" s="2">
        <v>71295.000000000015</v>
      </c>
      <c r="F94" s="3">
        <f>+E94+D94+C94</f>
        <v>213885.00000000006</v>
      </c>
      <c r="G94" s="2">
        <v>71295.000000000015</v>
      </c>
      <c r="H94" s="4">
        <v>75000</v>
      </c>
      <c r="I94" s="4">
        <v>75000</v>
      </c>
      <c r="J94" s="6">
        <f>+G94+H94+I94</f>
        <v>221295</v>
      </c>
      <c r="K94" s="4">
        <v>75000</v>
      </c>
      <c r="L94" s="4">
        <v>75000</v>
      </c>
      <c r="M94" s="4">
        <v>75000</v>
      </c>
      <c r="N94" s="3">
        <f>+M94+L94+K94</f>
        <v>225000</v>
      </c>
      <c r="O94" s="11">
        <v>74889.59</v>
      </c>
      <c r="P94" s="2">
        <v>74889.59</v>
      </c>
      <c r="Q94" s="7">
        <v>0</v>
      </c>
      <c r="R94" s="6">
        <f t="shared" si="8"/>
        <v>149779.18</v>
      </c>
      <c r="S94" s="8">
        <f t="shared" si="9"/>
        <v>809959.17999999993</v>
      </c>
    </row>
    <row r="95" spans="1:20">
      <c r="A95" s="1"/>
      <c r="B95" s="1" t="s">
        <v>108</v>
      </c>
      <c r="C95" s="2">
        <v>1380749</v>
      </c>
      <c r="D95" s="2">
        <v>1443118.5</v>
      </c>
      <c r="E95" s="2">
        <v>1464841</v>
      </c>
      <c r="F95" s="12">
        <f>SUM(F93:F94)</f>
        <v>4288708.5</v>
      </c>
      <c r="G95" s="2">
        <v>1524174.4799999993</v>
      </c>
      <c r="H95" s="8">
        <f t="shared" ref="H95:N95" si="11">SUM(H93:H94)</f>
        <v>1552857.5</v>
      </c>
      <c r="I95" s="8">
        <f t="shared" si="11"/>
        <v>1417845</v>
      </c>
      <c r="J95" s="6">
        <f t="shared" si="11"/>
        <v>4307219.5</v>
      </c>
      <c r="K95" s="2">
        <f t="shared" si="11"/>
        <v>1415230.5</v>
      </c>
      <c r="L95" s="2">
        <f t="shared" si="11"/>
        <v>1539905.2000000007</v>
      </c>
      <c r="M95" s="2">
        <f t="shared" si="11"/>
        <v>1447361.5599999994</v>
      </c>
      <c r="N95" s="3">
        <f t="shared" si="11"/>
        <v>4402497.2599999988</v>
      </c>
      <c r="O95" s="8">
        <f>+O94+O93</f>
        <v>1447251.1699999995</v>
      </c>
      <c r="P95" s="8">
        <f>+P94+P93</f>
        <v>799114.95000000019</v>
      </c>
      <c r="Q95" s="7">
        <f>+Q94+Q93</f>
        <v>648355.75000000012</v>
      </c>
      <c r="R95" s="6">
        <f t="shared" si="8"/>
        <v>2894721.8699999996</v>
      </c>
      <c r="S95" s="8">
        <f>+S94+S93</f>
        <v>15893147.129999997</v>
      </c>
    </row>
    <row r="96" spans="1:20">
      <c r="G96" s="13">
        <v>0</v>
      </c>
      <c r="H96" s="9"/>
      <c r="I96" s="13">
        <f>+I89+K89+L89+M89+O89+P89+Q89</f>
        <v>0</v>
      </c>
      <c r="S96" s="13">
        <v>16005000</v>
      </c>
    </row>
    <row r="97" spans="8:19">
      <c r="S97" s="9">
        <f>+S96-S95</f>
        <v>111852.87000000291</v>
      </c>
    </row>
    <row r="98" spans="8:19" ht="15.75">
      <c r="H98" s="9"/>
      <c r="K98" s="16" t="s">
        <v>32</v>
      </c>
      <c r="L98" s="17">
        <v>112.5</v>
      </c>
      <c r="R98" s="18"/>
      <c r="S98" s="9">
        <f>+S97-L127</f>
        <v>2.9103830456733704E-9</v>
      </c>
    </row>
    <row r="99" spans="8:19" ht="15.75">
      <c r="J99" s="18"/>
      <c r="K99" s="16" t="s">
        <v>52</v>
      </c>
      <c r="L99" s="17">
        <v>1814.3</v>
      </c>
    </row>
    <row r="100" spans="8:19" ht="15.75">
      <c r="J100" s="18"/>
      <c r="K100" s="16" t="s">
        <v>56</v>
      </c>
      <c r="L100" s="17">
        <v>1215</v>
      </c>
    </row>
    <row r="101" spans="8:19" ht="15.75">
      <c r="J101" s="18"/>
      <c r="K101" s="16" t="s">
        <v>57</v>
      </c>
      <c r="L101" s="17">
        <v>405</v>
      </c>
    </row>
    <row r="102" spans="8:19" ht="15.75">
      <c r="K102" s="16" t="s">
        <v>63</v>
      </c>
      <c r="L102" s="17">
        <v>1157.04</v>
      </c>
    </row>
    <row r="103" spans="8:19" ht="15.75">
      <c r="K103" s="16" t="s">
        <v>65</v>
      </c>
      <c r="L103" s="17">
        <v>80.33</v>
      </c>
    </row>
    <row r="104" spans="8:19" ht="15.75">
      <c r="K104" s="16" t="s">
        <v>74</v>
      </c>
      <c r="L104" s="17">
        <v>706.95</v>
      </c>
    </row>
    <row r="105" spans="8:19" ht="15.75">
      <c r="K105" s="16" t="s">
        <v>75</v>
      </c>
      <c r="L105" s="17">
        <v>540</v>
      </c>
    </row>
    <row r="106" spans="8:19" ht="15.75">
      <c r="K106" s="16" t="s">
        <v>76</v>
      </c>
      <c r="L106" s="17">
        <v>283</v>
      </c>
    </row>
    <row r="107" spans="8:19">
      <c r="L107" s="13">
        <f>SUM(L98:L106)</f>
        <v>6314.12</v>
      </c>
    </row>
    <row r="108" spans="8:19">
      <c r="K108" s="13" t="s">
        <v>109</v>
      </c>
      <c r="L108" s="2">
        <v>9544.94</v>
      </c>
    </row>
    <row r="109" spans="8:19">
      <c r="K109" s="13" t="s">
        <v>110</v>
      </c>
      <c r="L109" s="13">
        <v>7466</v>
      </c>
    </row>
    <row r="110" spans="8:19">
      <c r="L110" s="13">
        <v>45666.63</v>
      </c>
    </row>
    <row r="111" spans="8:19">
      <c r="K111" s="13" t="s">
        <v>111</v>
      </c>
      <c r="L111" s="13">
        <v>1886.23</v>
      </c>
    </row>
    <row r="112" spans="8:19">
      <c r="K112" s="13" t="s">
        <v>112</v>
      </c>
      <c r="L112" s="13">
        <v>4396.8</v>
      </c>
    </row>
    <row r="113" spans="11:12">
      <c r="K113" s="13" t="s">
        <v>113</v>
      </c>
      <c r="L113" s="13">
        <v>2190.0100000000002</v>
      </c>
    </row>
    <row r="114" spans="11:12">
      <c r="K114" s="13" t="s">
        <v>114</v>
      </c>
      <c r="L114" s="13">
        <v>565.59</v>
      </c>
    </row>
    <row r="115" spans="11:12">
      <c r="K115" s="13" t="s">
        <v>115</v>
      </c>
      <c r="L115" s="13">
        <v>1795.2</v>
      </c>
    </row>
    <row r="116" spans="11:12">
      <c r="K116" s="13" t="s">
        <v>116</v>
      </c>
      <c r="L116" s="13">
        <v>3237.19</v>
      </c>
    </row>
    <row r="117" spans="11:12">
      <c r="K117" s="13" t="s">
        <v>117</v>
      </c>
      <c r="L117" s="13">
        <v>3936</v>
      </c>
    </row>
    <row r="118" spans="11:12">
      <c r="K118" s="13" t="s">
        <v>118</v>
      </c>
      <c r="L118" s="13">
        <v>801.22</v>
      </c>
    </row>
    <row r="119" spans="11:12">
      <c r="K119" s="13" t="s">
        <v>119</v>
      </c>
      <c r="L119" s="13">
        <v>1586</v>
      </c>
    </row>
    <row r="120" spans="11:12">
      <c r="K120" s="13" t="s">
        <v>120</v>
      </c>
      <c r="L120" s="13">
        <v>4963.96</v>
      </c>
    </row>
    <row r="121" spans="11:12">
      <c r="K121" s="13" t="s">
        <v>121</v>
      </c>
      <c r="L121" s="13">
        <v>2190.0100000000002</v>
      </c>
    </row>
    <row r="122" spans="11:12">
      <c r="K122" s="13" t="s">
        <v>122</v>
      </c>
      <c r="L122" s="13">
        <v>4963.96</v>
      </c>
    </row>
    <row r="123" spans="11:12">
      <c r="K123" s="13" t="s">
        <v>123</v>
      </c>
      <c r="L123" s="13">
        <v>2768.19</v>
      </c>
    </row>
    <row r="124" spans="11:12">
      <c r="K124" s="13" t="s">
        <v>124</v>
      </c>
      <c r="L124" s="13">
        <v>1325.65</v>
      </c>
    </row>
    <row r="125" spans="11:12">
      <c r="K125" s="13" t="s">
        <v>125</v>
      </c>
      <c r="L125" s="13">
        <v>5891.25</v>
      </c>
    </row>
    <row r="126" spans="11:12">
      <c r="K126" s="13" t="s">
        <v>126</v>
      </c>
      <c r="L126" s="13">
        <v>363.92</v>
      </c>
    </row>
    <row r="127" spans="11:12">
      <c r="L127" s="13">
        <f>SUM(L110:L126)+L109+L108+L107</f>
        <v>111852.87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23.08.2022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2022-09-14T12:58:51Z</dcterms:modified>
</cp:coreProperties>
</file>